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5200" windowHeight="11175" firstSheet="2" activeTab="0"/>
  </bookViews>
  <sheets>
    <sheet name="Formularz cenowy-zał 2" sheetId="1" r:id="rId1"/>
    <sheet name="Załącznik do faktury" sheetId="2" r:id="rId2"/>
    <sheet name="Formularz cenowy-zał 2 " sheetId="3" r:id="rId3"/>
  </sheets>
  <definedNames/>
  <calcPr fullCalcOnLoad="1"/>
</workbook>
</file>

<file path=xl/sharedStrings.xml><?xml version="1.0" encoding="utf-8"?>
<sst xmlns="http://schemas.openxmlformats.org/spreadsheetml/2006/main" count="338" uniqueCount="238">
  <si>
    <t>Wartość brutto w zł</t>
  </si>
  <si>
    <t>Wartość netto w zł</t>
  </si>
  <si>
    <t>Stawka VAT (%)</t>
  </si>
  <si>
    <t>L.p.</t>
  </si>
  <si>
    <t>Rodzaj badania</t>
  </si>
  <si>
    <t>Cena jednostkowa netto w zł</t>
  </si>
  <si>
    <t>Pakiet 2</t>
  </si>
  <si>
    <t>SUMA</t>
  </si>
  <si>
    <t>Pakiet 1</t>
  </si>
  <si>
    <t>Uwaga ! Należy należy zapoznać się z poniższymi uwagami przed wypełnieniem Formularza asortymentowo-cenowego</t>
  </si>
  <si>
    <t>Załacznik Nr ... do faktury Nr …</t>
  </si>
  <si>
    <t>Zestawienie imienne badań wykonanych w miesiącu …</t>
  </si>
  <si>
    <t>Lp.</t>
  </si>
  <si>
    <t>Data badania</t>
  </si>
  <si>
    <t>PESEL pacjenta *</t>
  </si>
  <si>
    <t>Nazwisko lekarza kierującego</t>
  </si>
  <si>
    <t>Nazwa wykonanego badania/usługi</t>
  </si>
  <si>
    <t>Cena wg załacznika nr ... do umowy nr …</t>
  </si>
  <si>
    <t>Cena badania nieprzewidzianego umową</t>
  </si>
  <si>
    <t>Ilość wykonanych badań</t>
  </si>
  <si>
    <t>Wartość brutto</t>
  </si>
  <si>
    <t xml:space="preserve">Nazwa oddziału kierującego </t>
  </si>
  <si>
    <t>…</t>
  </si>
  <si>
    <t>Razem:</t>
  </si>
  <si>
    <t>OGÓŁEM:</t>
  </si>
  <si>
    <t>*</t>
  </si>
  <si>
    <t>w przypadku braku PESEL, proszę wpisać imię i nazwisko lub NN</t>
  </si>
  <si>
    <t>Załącznik nr 3 do Umowy</t>
  </si>
  <si>
    <t>3. Określenie właściwej stawki VAT należy do Wykonawcy (o ile dotyczy). Należy podać stawkę VAT obowiązującą na dzień otwarcia ofert (w % - dla prawidłowego wyliczenia ceny oferty).</t>
  </si>
  <si>
    <t>4. Niewycenione pakiety, dla czytelności, prosimy usunąć.</t>
  </si>
  <si>
    <t xml:space="preserve"> </t>
  </si>
  <si>
    <t>Homocysteina</t>
  </si>
  <si>
    <t>Białko C</t>
  </si>
  <si>
    <t>Białko S</t>
  </si>
  <si>
    <t>Mutacja genu protrombiny</t>
  </si>
  <si>
    <t>Szacunkowa ilość na 36 m-cy</t>
  </si>
  <si>
    <t>PAKIET NR 1</t>
  </si>
  <si>
    <t>PAKIET NR 2</t>
  </si>
  <si>
    <t>Liczba badań do wykonania w trybie "cito"</t>
  </si>
  <si>
    <t>Czas wykonania badania w trybie "cito"</t>
  </si>
  <si>
    <t>Czas wykonania badania w trybie "rutynowym"</t>
  </si>
  <si>
    <t>8 (3x7)</t>
  </si>
  <si>
    <t>10 (8+8x9)</t>
  </si>
  <si>
    <t>1. W kolumnach nr 8 i 10 w poszczególnych komórkach zostały wpisane formuły. Wystarczy wypełnić pozostałe komórki, a wartość netto/brutto oraz suma zostanie wyliczona automatycznie. Pomimo zastosowania formuł Zamawiający zaleca sprawdzenie poprawności wyliczeń zgodnie z zasadami określonymi w rozdziale VIII. pkt. 5 SWKO. Formuły wpisane w Formularzu mają jedynie charakter pomocniczy - Wykonawca jest w pełni odpowiedzialny za prawidłowe wypełnienie Formularza asortymentowo-cenowego.</t>
  </si>
  <si>
    <t>2. Należy podać termin wykonania badania w kol. 5 i 6 - w przypadku, gdy Zamawiający nie określił terminu.</t>
  </si>
  <si>
    <t>Kortyzol</t>
  </si>
  <si>
    <t>VRVes v 1 Osa pospolita</t>
  </si>
  <si>
    <t>Ilościowe oznaczanie DNA wirusa JCV metodą Real Time-PCR</t>
  </si>
  <si>
    <t>NArt v 1 Bylica pospolita) IgE swoiste</t>
  </si>
  <si>
    <t>NArt v 3 Bylica pospolita  IgE swoiste</t>
  </si>
  <si>
    <t>Ilościowe oznaczanie DNA wirusa BKV metodą Real Time-PCR</t>
  </si>
  <si>
    <t>Obwodowa liczebność subpopulacji limfocytów</t>
  </si>
  <si>
    <t>Choroba Creutzfeldta-Jakoba</t>
  </si>
  <si>
    <t>WR - test potwierdzenia</t>
  </si>
  <si>
    <t xml:space="preserve">Mononukleoza IgM – przeciwciała EBV IgM </t>
  </si>
  <si>
    <t>Kwas foliowy</t>
  </si>
  <si>
    <t>Toxocara IgG – przeciwciała</t>
  </si>
  <si>
    <t>Kał jaja pasożytów</t>
  </si>
  <si>
    <t>Kał posiew</t>
  </si>
  <si>
    <t>Antygen galaktomannanowy</t>
  </si>
  <si>
    <t>Kał badanie bakteriologiczne ogólne</t>
  </si>
  <si>
    <t>Ceruloplazmina</t>
  </si>
  <si>
    <t xml:space="preserve">Chlamydia trachomatis IgG </t>
  </si>
  <si>
    <t xml:space="preserve">Chlamydia trachomatis IgA </t>
  </si>
  <si>
    <t>Opryszczka wargowa i płciowa p-ciała IgG</t>
  </si>
  <si>
    <t>Opryszczka wargowa i płciowa p-ciała IgM</t>
  </si>
  <si>
    <t>Przeciwciała przeciw wirusom neurotropowym CMV w pmr</t>
  </si>
  <si>
    <t>Wirus Ebstein-Barr IgM w pmr</t>
  </si>
  <si>
    <t>Campylobacter Antygen w kale</t>
  </si>
  <si>
    <t>Clostridium difficile PCR</t>
  </si>
  <si>
    <t>Antygen mannanowy</t>
  </si>
  <si>
    <t>Białko 14-3-3 pmr</t>
  </si>
  <si>
    <t>Anty - DGP IgA</t>
  </si>
  <si>
    <t>Anty-DGP IgG</t>
  </si>
  <si>
    <t>Przeciwciała przeciwendomysium EMA</t>
  </si>
  <si>
    <t>Antykoagulant toczniowy</t>
  </si>
  <si>
    <t>Beta 1 glikoproteina</t>
  </si>
  <si>
    <t>Anty GBM</t>
  </si>
  <si>
    <t>Quantiferon</t>
  </si>
  <si>
    <t>Przeciwciała precypityn na antygeny ptasie -gołębie</t>
  </si>
  <si>
    <t>Przeciwciała przeciw receptorowi dla acetylocholiny</t>
  </si>
  <si>
    <t>HLA B27</t>
  </si>
  <si>
    <t>Mutacja Leyden</t>
  </si>
  <si>
    <t>Lupus anty-koagulant</t>
  </si>
  <si>
    <t>anty-GAD</t>
  </si>
  <si>
    <t>ACE-Enzym konwerujący angiotensynę</t>
  </si>
  <si>
    <t>Chromogranina</t>
  </si>
  <si>
    <t>Przeciwciała antykardiolipinowe IgG</t>
  </si>
  <si>
    <t>Przeciwciała antykardiolipinowe IgM</t>
  </si>
  <si>
    <t>Przeciwciała przeciwko gangliozydom IgG</t>
  </si>
  <si>
    <t>Przeciwciała przeciwko gangliozydom IgM</t>
  </si>
  <si>
    <t>CMV IgG awidność</t>
  </si>
  <si>
    <t>Wirus opryszczki (HSV-1) pmr</t>
  </si>
  <si>
    <t>Wirus opryszczki (HSV-2) pmr</t>
  </si>
  <si>
    <t>Wirusy neurotropowe HHV pmr</t>
  </si>
  <si>
    <t>Wirusy neurotropowe JCV pmr</t>
  </si>
  <si>
    <t>Autoprzeciwciała przeciwneuronalne</t>
  </si>
  <si>
    <t>Albumina w moczu</t>
  </si>
  <si>
    <t>Czynnik V Leyden</t>
  </si>
  <si>
    <t>Przeciwciała anty neuronalne</t>
  </si>
  <si>
    <t>B2 Mikroglobuliny</t>
  </si>
  <si>
    <t>Dopełniacz całkowita altywność CH50</t>
  </si>
  <si>
    <t>Antytrombina III</t>
  </si>
  <si>
    <t>Mioglobina</t>
  </si>
  <si>
    <t>Aspergillus – antygen krążący</t>
  </si>
  <si>
    <t>IgE swoiste na Aspergillus</t>
  </si>
  <si>
    <t>P/c przeciwko kompleksowi heparyna PF-4</t>
  </si>
  <si>
    <t>Aldolaza</t>
  </si>
  <si>
    <t>GQ1B</t>
  </si>
  <si>
    <t>GDb</t>
  </si>
  <si>
    <t xml:space="preserve">Miedź w moczu </t>
  </si>
  <si>
    <t>Miedź w surowicy</t>
  </si>
  <si>
    <t>P-ciała p/akwaporynie 4</t>
  </si>
  <si>
    <t>Przeciwciała anty MUSK</t>
  </si>
  <si>
    <t>Aktywność inhibitora C1 esterazy</t>
  </si>
  <si>
    <t>Przeciwciała anty-MOG</t>
  </si>
  <si>
    <t>Przeciwciała antykardiolipinowe IgA</t>
  </si>
  <si>
    <t>Poziom C1 q</t>
  </si>
  <si>
    <t>Czynnik XII</t>
  </si>
  <si>
    <t>Aktywność dezaminozy porfobilinogenu we krwi</t>
  </si>
  <si>
    <t>Przeciwciała anty-Hu</t>
  </si>
  <si>
    <t>Przeciwciała anty-Ri</t>
  </si>
  <si>
    <t>Przeciwciała anty-CV2</t>
  </si>
  <si>
    <t>Przeciwciała anty-GAD</t>
  </si>
  <si>
    <t>Deaminaza adenozyny</t>
  </si>
  <si>
    <t>VEGF-D</t>
  </si>
  <si>
    <t>VZV PMR</t>
  </si>
  <si>
    <t>Mutacja C282Y genu HFE</t>
  </si>
  <si>
    <t>Pakiet 3</t>
  </si>
  <si>
    <t>Chlamydia trachomatis Ig G (TOTAL)</t>
  </si>
  <si>
    <t>Mal d3</t>
  </si>
  <si>
    <t>Mal d1</t>
  </si>
  <si>
    <t>Toxocara IgG Awidność</t>
  </si>
  <si>
    <t>Przeciwciała przeciwko titynie</t>
  </si>
  <si>
    <t>PAKIET NR 3</t>
  </si>
  <si>
    <t>Przeciwciała anty-amfifizyna</t>
  </si>
  <si>
    <t>Yersinia - posiew kału</t>
  </si>
  <si>
    <t xml:space="preserve">Bordetela pertusis IgG </t>
  </si>
  <si>
    <t xml:space="preserve">Bordetela pertusis IgG – toksyna </t>
  </si>
  <si>
    <t xml:space="preserve">Bordetela pertusis IgA </t>
  </si>
  <si>
    <t xml:space="preserve">Bordetela pertusis IgA – test potwierdzenia </t>
  </si>
  <si>
    <t>Bordetela pertusis IgA – toksyna</t>
  </si>
  <si>
    <t xml:space="preserve">Bordetela pertusis IgG – test potwierdzenia </t>
  </si>
  <si>
    <t xml:space="preserve">Bordetela pertusis IgM </t>
  </si>
  <si>
    <t>Przeciwciała Beta 2 Glikoproteina IgG</t>
  </si>
  <si>
    <t>Przeciwciała Beta 2 Glikoproteina IgM</t>
  </si>
  <si>
    <t>Haptoglobina w surowicy</t>
  </si>
  <si>
    <t>Przeciwciała Mononukleoza IgG – antygen jądrowy EBNA</t>
  </si>
  <si>
    <t>Przeciwciała Mononukleoza IgG – antygen kapsydowy VCA</t>
  </si>
  <si>
    <t>Przeciwciała Mononukleoza IgG – antygen wczesny EA Ig</t>
  </si>
  <si>
    <t>Przeciwciała Mycoplasma pneumoniae IgA</t>
  </si>
  <si>
    <t>Przeciwciała Mycoplasma pneumoniae IgG</t>
  </si>
  <si>
    <t>Przeciwciała Mycoplasma pneumoniae IgM</t>
  </si>
  <si>
    <t>Przeciwciała HSV IgM</t>
  </si>
  <si>
    <t>Przeciwciała HSV IgG</t>
  </si>
  <si>
    <t>Przeciwciała p-receptorowi tyreotropiny</t>
  </si>
  <si>
    <t>Przeciwciała przeciwko receptorowi anty-PLA2R</t>
  </si>
  <si>
    <t>Przeciwciała w kierunku autoimmunologicznego zapalenia mózgu w pmr</t>
  </si>
  <si>
    <t>Hbe -Ag</t>
  </si>
  <si>
    <t>Anty Hbe</t>
  </si>
  <si>
    <t>Przeciwciała przeciwko bablowcowi</t>
  </si>
  <si>
    <t>Ilosciowe oznaczanie DNA wirusa HBV</t>
  </si>
  <si>
    <t>Przeciwciał a dla enterowirusów IgA</t>
  </si>
  <si>
    <t>Przeciwciała dla enterowirusów IgG</t>
  </si>
  <si>
    <t>Przeciwciała dla enterowirusów IgM</t>
  </si>
  <si>
    <t xml:space="preserve">Ospa wietrzna VZV p-ciała IgG </t>
  </si>
  <si>
    <t>Ospa wietrzna VZV p-ciała IgM</t>
  </si>
  <si>
    <t>Toxocara IgM – przeciwciała</t>
  </si>
  <si>
    <t>Kał posiew Salmonella /Shigella</t>
  </si>
  <si>
    <t>kwasy żółciowe</t>
  </si>
  <si>
    <t xml:space="preserve">Łancuchy wolne kappa </t>
  </si>
  <si>
    <t>PCP antygen (Pneumocystis jirovecii) antygen</t>
  </si>
  <si>
    <t xml:space="preserve">                                           IgE swoiste przeciwko RApi m1 i Rapi m10</t>
  </si>
  <si>
    <t>Pakiet 4</t>
  </si>
  <si>
    <t>Pakiet 5</t>
  </si>
  <si>
    <t>Pakiet 6</t>
  </si>
  <si>
    <t>PAKIET NR 6</t>
  </si>
  <si>
    <t>PAKIET NR 5</t>
  </si>
  <si>
    <t>PAKIET NR 4</t>
  </si>
  <si>
    <t xml:space="preserve">                                                                         HIV - RNA</t>
  </si>
  <si>
    <t>5. panel diagnostyki gruźlicy (kod oferty w diagnostyce 1400, 1401, 470, 1327)  (600 na rok)</t>
  </si>
  <si>
    <t>23. sirolimus (10 na rok)</t>
  </si>
  <si>
    <t>24. subpopulacje limfocytów - profil limfocytarny podstawowy (24 na rok)</t>
  </si>
  <si>
    <t>25. ewerolimus (50 na rok)</t>
  </si>
  <si>
    <t>26. podklasy IgG 1-4 (80 na rok)</t>
  </si>
  <si>
    <t>Kalprotektyna w kale</t>
  </si>
  <si>
    <t>Elastaza w kale</t>
  </si>
  <si>
    <t>Gastryna</t>
  </si>
  <si>
    <t>4. p/c p. mięśniom gładkiej a-SMA</t>
  </si>
  <si>
    <t>6. badanie kału w kierunku pasożytów</t>
  </si>
  <si>
    <t>7. p/c mitochondrialne: AMA</t>
  </si>
  <si>
    <t>8. stężenie białka C</t>
  </si>
  <si>
    <t>9. stężenie białka S</t>
  </si>
  <si>
    <t>10. p/c IgG p. EBV w surowicy</t>
  </si>
  <si>
    <t>11. panel wątrobowy: anty-LKM, anty-SLA/LP</t>
  </si>
  <si>
    <t>12. diaminooksydaza DAO</t>
  </si>
  <si>
    <t>13. p/c p. transglutaminazie tkankowej: a-tTG w klasie IgA i IgG</t>
  </si>
  <si>
    <t>14. p/c p. antygenom tarczycy a-TPO</t>
  </si>
  <si>
    <t>15. p/c p. tyreoglobulinie a-TG</t>
  </si>
  <si>
    <t>16. stężenie kortyzolu w surowicy (</t>
  </si>
  <si>
    <t>17. badanie kału w kierunku Yersinia </t>
  </si>
  <si>
    <t>18. badanie kału w kierunku E. coli </t>
  </si>
  <si>
    <t>19. badanie kału w kierunku Campylobacter</t>
  </si>
  <si>
    <t>20. czynnik krzepliwości XII, czynnik Hagemana</t>
  </si>
  <si>
    <t>21. test PCR w kierunku Pneumocystis jirovecii w BALU </t>
  </si>
  <si>
    <t>Badanie histopatologiczne (1 bloczek)</t>
  </si>
  <si>
    <t>Immunohistochemia (jedno przeciwciało)</t>
  </si>
  <si>
    <t>Immunofluorescencyjne (jedno przeciwciało) wraz z rozpoznaniem nefropatologicznym</t>
  </si>
  <si>
    <t>Mikroskopowo - elektronowe  (jedna siatka) wraz z rozpoznaniem nefropatologicznym</t>
  </si>
  <si>
    <t>Histopatologiczne do autopsji</t>
  </si>
  <si>
    <t>Preparat półcienki bez oceny w ME</t>
  </si>
  <si>
    <t>Histopatologiczne śródoperacyjne</t>
  </si>
  <si>
    <t>Sekcja naukowo - lekarska</t>
  </si>
  <si>
    <t>Profesorskie konsultacje rozpoznań patomorfologicznych, szczególnie w dziedzinie nefropatologii, neuropatologii i diagnostyki wycinków z mięśni</t>
  </si>
  <si>
    <t>Ocena histopatologiczna wycinka z mięśnia</t>
  </si>
  <si>
    <t>Przygotowanie preparatów wycinka z mięśnia</t>
  </si>
  <si>
    <t>Biopsja BAC cienkoigłowa</t>
  </si>
  <si>
    <t>Czas oczekiwania na wynik badania</t>
  </si>
  <si>
    <t>Czas oczekiwania na wynik badania w trybie pilnym</t>
  </si>
  <si>
    <t>Nazwa analizatora wykonującego badanie</t>
  </si>
  <si>
    <t>Metoda wykonania badania</t>
  </si>
  <si>
    <t>Badanie histopatologiczne trepanobiopsji (bez immunohistochemii) wraz z immunofenotypowaniem</t>
  </si>
  <si>
    <t>Cena netto za 1  badanie</t>
  </si>
  <si>
    <t>Szacunkowa ilość na 24 m-ce</t>
  </si>
  <si>
    <t>Wartość netto za 1 badanie</t>
  </si>
  <si>
    <t>Cytologia</t>
  </si>
  <si>
    <t>100/UODL/ZP/U/2022 - Formularz cenowy</t>
  </si>
  <si>
    <t>Immunofluorescencyjne</t>
  </si>
  <si>
    <t>Miejsce wykonania badania (lokalizacja laboratorium)
- należy podać dokładną nazwę, adres, telefon, faks</t>
  </si>
  <si>
    <r>
      <t xml:space="preserve">Dostępność oferowanych badań
(tj. </t>
    </r>
    <r>
      <rPr>
        <b/>
        <u val="single"/>
        <sz val="8"/>
        <rFont val="Calibri"/>
        <family val="2"/>
      </rPr>
      <t>dni i godziny</t>
    </r>
    <r>
      <rPr>
        <b/>
        <sz val="8"/>
        <rFont val="Calibri"/>
        <family val="2"/>
      </rPr>
      <t>, w jakich Wykonawca będzie odbierał materiał do badania od Zamawiającego</t>
    </r>
  </si>
  <si>
    <t>1. W kolumnach nr 5 i 8 w poszczególnych komórkach zostały wpisane formuły. Wystarczy wypełnić pozostałe komórki, a wartość netto/brutto oraz suma zostanie wyliczona automatycznie. Pomimo zastosowania formuł Zamawiający zaleca sprawdzenie poprawności wyliczeń zgodnie z zasadami określonymi w rozdziale VIII. pkt. 5 SWKO. Formuły wpisane w Formularzu mają jedynie charakter pomocniczy - Wykonawca jest w pełni odpowiedzialny za prawidłowe wypełnienie Formularza asortymentowo-cenowego.</t>
  </si>
  <si>
    <t>2. Należy podać termin wykonania badania w kol. 9 i 10 (w przypadku, gdy Zamawiający nie określił terminu).</t>
  </si>
  <si>
    <t>Załącznik nr 1 do Umowy</t>
  </si>
  <si>
    <t>Wartość  brutto</t>
  </si>
  <si>
    <t>Histochemia</t>
  </si>
  <si>
    <t>Badanie immunologiczne pozopmu antygenu PDL1</t>
  </si>
  <si>
    <t>Patologia monekularna nowotworów -FISH (jedna sonda)</t>
  </si>
  <si>
    <t>RAZEM: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</si>
</sst>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0\ _z_ł"/>
  </numFmts>
  <fonts count="51">
    <font>
      <sz val="10"/>
      <name val="Arial CE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b/>
      <sz val="7"/>
      <name val="Tahoma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29" fillId="0" borderId="0" xfId="0" applyFont="1" applyFill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0" xfId="55" applyNumberFormat="1" applyFont="1" applyAlignment="1">
      <alignment wrapText="1"/>
    </xf>
    <xf numFmtId="0" fontId="7" fillId="0" borderId="0" xfId="55" applyNumberFormat="1" applyFont="1" applyBorder="1" applyAlignment="1">
      <alignment horizontal="center" wrapText="1"/>
    </xf>
    <xf numFmtId="0" fontId="7" fillId="0" borderId="0" xfId="55" applyNumberFormat="1" applyFont="1" applyFill="1" applyBorder="1" applyAlignment="1">
      <alignment horizontal="center" wrapText="1"/>
    </xf>
    <xf numFmtId="0" fontId="6" fillId="0" borderId="11" xfId="55" applyNumberFormat="1" applyFont="1" applyFill="1" applyBorder="1" applyAlignment="1">
      <alignment horizontal="center" vertical="center" wrapText="1"/>
    </xf>
    <xf numFmtId="0" fontId="6" fillId="0" borderId="11" xfId="55" applyNumberFormat="1" applyFont="1" applyBorder="1" applyAlignment="1">
      <alignment horizontal="center" vertical="center" wrapText="1"/>
    </xf>
    <xf numFmtId="0" fontId="0" fillId="0" borderId="0" xfId="55" applyNumberFormat="1" applyFont="1" applyFill="1" applyAlignment="1">
      <alignment wrapText="1"/>
    </xf>
    <xf numFmtId="172" fontId="0" fillId="0" borderId="0" xfId="0" applyNumberFormat="1" applyAlignment="1">
      <alignment wrapText="1"/>
    </xf>
    <xf numFmtId="172" fontId="7" fillId="0" borderId="0" xfId="0" applyNumberFormat="1" applyFont="1" applyBorder="1" applyAlignment="1">
      <alignment horizontal="center" wrapText="1"/>
    </xf>
    <xf numFmtId="172" fontId="7" fillId="0" borderId="0" xfId="0" applyNumberFormat="1" applyFont="1" applyFill="1" applyBorder="1" applyAlignment="1">
      <alignment horizont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wrapText="1"/>
    </xf>
    <xf numFmtId="0" fontId="50" fillId="0" borderId="11" xfId="52" applyFont="1" applyBorder="1" applyAlignment="1">
      <alignment wrapText="1"/>
      <protection/>
    </xf>
    <xf numFmtId="3" fontId="50" fillId="0" borderId="11" xfId="52" applyNumberFormat="1" applyFont="1" applyBorder="1" applyAlignment="1">
      <alignment horizontal="center" vertical="center"/>
      <protection/>
    </xf>
    <xf numFmtId="0" fontId="50" fillId="0" borderId="11" xfId="52" applyFont="1" applyBorder="1" applyAlignment="1">
      <alignment horizontal="center" vertical="center"/>
      <protection/>
    </xf>
    <xf numFmtId="0" fontId="31" fillId="0" borderId="11" xfId="0" applyFont="1" applyBorder="1" applyAlignment="1">
      <alignment wrapText="1"/>
    </xf>
    <xf numFmtId="172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165" fontId="31" fillId="0" borderId="11" xfId="51" applyNumberFormat="1" applyFont="1" applyFill="1" applyBorder="1" applyAlignment="1">
      <alignment horizontal="center" vertical="center" wrapText="1"/>
      <protection/>
    </xf>
    <xf numFmtId="165" fontId="31" fillId="0" borderId="11" xfId="0" applyNumberFormat="1" applyFont="1" applyBorder="1" applyAlignment="1">
      <alignment wrapText="1"/>
    </xf>
    <xf numFmtId="165" fontId="0" fillId="0" borderId="11" xfId="0" applyNumberFormat="1" applyFill="1" applyBorder="1" applyAlignment="1">
      <alignment wrapText="1"/>
    </xf>
    <xf numFmtId="9" fontId="31" fillId="0" borderId="11" xfId="55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tabSelected="1" zoomScaleSheetLayoutView="100" zoomScalePageLayoutView="120" workbookViewId="0" topLeftCell="A6">
      <selection activeCell="I32" sqref="I32"/>
    </sheetView>
  </sheetViews>
  <sheetFormatPr defaultColWidth="9.00390625" defaultRowHeight="12.75"/>
  <cols>
    <col min="1" max="1" width="7.375" style="53" customWidth="1"/>
    <col min="2" max="2" width="40.625" style="53" customWidth="1"/>
    <col min="3" max="3" width="10.375" style="53" customWidth="1"/>
    <col min="4" max="4" width="10.375" style="68" customWidth="1"/>
    <col min="5" max="5" width="14.00390625" style="53" customWidth="1"/>
    <col min="6" max="6" width="7.75390625" style="62" customWidth="1"/>
    <col min="7" max="7" width="15.00390625" style="53" customWidth="1"/>
    <col min="8" max="8" width="10.375" style="53" customWidth="1"/>
    <col min="9" max="9" width="11.75390625" style="53" customWidth="1"/>
    <col min="10" max="10" width="11.625" style="53" customWidth="1"/>
    <col min="11" max="11" width="13.125" style="53" customWidth="1"/>
    <col min="12" max="12" width="17.25390625" style="53" customWidth="1"/>
    <col min="13" max="13" width="30.00390625" style="53" customWidth="1"/>
    <col min="14" max="16384" width="9.125" style="53" customWidth="1"/>
  </cols>
  <sheetData>
    <row r="1" spans="2:13" ht="17.25" customHeight="1">
      <c r="B1" s="61" t="s">
        <v>226</v>
      </c>
      <c r="L1" s="89" t="s">
        <v>232</v>
      </c>
      <c r="M1" s="89"/>
    </row>
    <row r="2" spans="1:8" ht="33.75">
      <c r="A2" s="51"/>
      <c r="B2" s="58" t="s">
        <v>9</v>
      </c>
      <c r="C2" s="52"/>
      <c r="D2" s="69"/>
      <c r="E2" s="52"/>
      <c r="F2" s="63"/>
      <c r="G2" s="51"/>
      <c r="H2" s="51"/>
    </row>
    <row r="3" spans="1:12" ht="36" customHeight="1">
      <c r="A3" s="51"/>
      <c r="B3" s="88" t="s">
        <v>230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2.5">
      <c r="A4" s="51"/>
      <c r="B4" s="54" t="s">
        <v>231</v>
      </c>
      <c r="C4" s="55"/>
      <c r="D4" s="70"/>
      <c r="E4" s="55"/>
      <c r="F4" s="64"/>
      <c r="G4" s="51"/>
      <c r="H4" s="51"/>
      <c r="I4" s="51"/>
      <c r="J4" s="51"/>
      <c r="K4" s="51"/>
      <c r="L4" s="51"/>
    </row>
    <row r="5" spans="1:8" ht="45">
      <c r="A5" s="51"/>
      <c r="B5" s="56" t="s">
        <v>28</v>
      </c>
      <c r="C5" s="52"/>
      <c r="D5" s="69"/>
      <c r="E5" s="52"/>
      <c r="F5" s="63"/>
      <c r="G5" s="51"/>
      <c r="H5" s="51"/>
    </row>
    <row r="6" spans="1:8" ht="12.75">
      <c r="A6" s="51"/>
      <c r="B6" s="56"/>
      <c r="C6" s="52"/>
      <c r="D6" s="69"/>
      <c r="E6" s="52"/>
      <c r="F6" s="63"/>
      <c r="G6" s="51"/>
      <c r="H6" s="51"/>
    </row>
    <row r="7" spans="1:2" ht="12.75">
      <c r="A7" s="57" t="s">
        <v>8</v>
      </c>
      <c r="B7" s="57"/>
    </row>
    <row r="8" spans="1:13" ht="12.75">
      <c r="A8" s="60">
        <v>1</v>
      </c>
      <c r="B8" s="59">
        <v>2</v>
      </c>
      <c r="C8" s="59">
        <v>3</v>
      </c>
      <c r="D8" s="71">
        <v>4</v>
      </c>
      <c r="E8" s="59">
        <v>5</v>
      </c>
      <c r="F8" s="65">
        <v>6</v>
      </c>
      <c r="G8" s="59">
        <v>8</v>
      </c>
      <c r="H8" s="59">
        <v>9</v>
      </c>
      <c r="I8" s="60">
        <v>10</v>
      </c>
      <c r="J8" s="59">
        <v>11</v>
      </c>
      <c r="K8" s="59">
        <v>12</v>
      </c>
      <c r="L8" s="60">
        <v>13</v>
      </c>
      <c r="M8" s="60">
        <v>14</v>
      </c>
    </row>
    <row r="9" spans="1:13" ht="84.75" customHeight="1">
      <c r="A9" s="16" t="s">
        <v>3</v>
      </c>
      <c r="B9" s="17" t="s">
        <v>4</v>
      </c>
      <c r="C9" s="17" t="s">
        <v>223</v>
      </c>
      <c r="D9" s="72" t="s">
        <v>222</v>
      </c>
      <c r="E9" s="17" t="s">
        <v>224</v>
      </c>
      <c r="F9" s="66" t="s">
        <v>2</v>
      </c>
      <c r="G9" s="19" t="s">
        <v>233</v>
      </c>
      <c r="H9" s="19" t="s">
        <v>217</v>
      </c>
      <c r="I9" s="18" t="s">
        <v>218</v>
      </c>
      <c r="J9" s="18" t="s">
        <v>219</v>
      </c>
      <c r="K9" s="18" t="s">
        <v>220</v>
      </c>
      <c r="L9" s="18" t="s">
        <v>228</v>
      </c>
      <c r="M9" s="17" t="s">
        <v>229</v>
      </c>
    </row>
    <row r="10" spans="1:13" ht="13.5" customHeight="1">
      <c r="A10" s="60">
        <v>1</v>
      </c>
      <c r="B10" s="74" t="s">
        <v>225</v>
      </c>
      <c r="C10" s="75">
        <v>2000</v>
      </c>
      <c r="D10" s="83"/>
      <c r="E10" s="83">
        <f>D10*C10</f>
        <v>0</v>
      </c>
      <c r="F10" s="86"/>
      <c r="G10" s="78"/>
      <c r="H10" s="79"/>
      <c r="I10" s="59"/>
      <c r="J10" s="59"/>
      <c r="K10" s="59"/>
      <c r="L10" s="59"/>
      <c r="M10" s="77"/>
    </row>
    <row r="11" spans="1:13" ht="12.75">
      <c r="A11" s="60">
        <v>2</v>
      </c>
      <c r="B11" s="74" t="s">
        <v>205</v>
      </c>
      <c r="C11" s="75">
        <v>40000</v>
      </c>
      <c r="D11" s="83"/>
      <c r="E11" s="83">
        <f aca="true" t="shared" si="0" ref="E11:E27">D11*C11</f>
        <v>0</v>
      </c>
      <c r="F11" s="86"/>
      <c r="G11" s="78"/>
      <c r="H11" s="79"/>
      <c r="I11" s="59"/>
      <c r="J11" s="59"/>
      <c r="K11" s="59"/>
      <c r="L11" s="59"/>
      <c r="M11" s="77"/>
    </row>
    <row r="12" spans="1:13" ht="12.75">
      <c r="A12" s="60">
        <v>3</v>
      </c>
      <c r="B12" s="74" t="s">
        <v>206</v>
      </c>
      <c r="C12" s="80">
        <v>16500</v>
      </c>
      <c r="D12" s="83"/>
      <c r="E12" s="83">
        <f t="shared" si="0"/>
        <v>0</v>
      </c>
      <c r="F12" s="86"/>
      <c r="G12" s="78"/>
      <c r="H12" s="79"/>
      <c r="I12" s="59"/>
      <c r="J12" s="59"/>
      <c r="K12" s="59"/>
      <c r="L12" s="59"/>
      <c r="M12" s="77"/>
    </row>
    <row r="13" spans="1:13" ht="25.5">
      <c r="A13" s="60">
        <v>4</v>
      </c>
      <c r="B13" s="74" t="s">
        <v>207</v>
      </c>
      <c r="C13" s="75">
        <v>160</v>
      </c>
      <c r="D13" s="83"/>
      <c r="E13" s="83">
        <f t="shared" si="0"/>
        <v>0</v>
      </c>
      <c r="F13" s="86"/>
      <c r="G13" s="78"/>
      <c r="H13" s="79"/>
      <c r="I13" s="59"/>
      <c r="J13" s="59"/>
      <c r="K13" s="59"/>
      <c r="L13" s="59"/>
      <c r="M13" s="77"/>
    </row>
    <row r="14" spans="1:13" ht="12.75">
      <c r="A14" s="60">
        <v>5</v>
      </c>
      <c r="B14" s="74" t="s">
        <v>227</v>
      </c>
      <c r="C14" s="76">
        <v>1200</v>
      </c>
      <c r="D14" s="83"/>
      <c r="E14" s="83">
        <f t="shared" si="0"/>
        <v>0</v>
      </c>
      <c r="F14" s="86"/>
      <c r="G14" s="78"/>
      <c r="H14" s="79"/>
      <c r="I14" s="59"/>
      <c r="J14" s="59"/>
      <c r="K14" s="59"/>
      <c r="L14" s="59"/>
      <c r="M14" s="77"/>
    </row>
    <row r="15" spans="1:13" ht="25.5">
      <c r="A15" s="60">
        <v>6</v>
      </c>
      <c r="B15" s="74" t="s">
        <v>208</v>
      </c>
      <c r="C15" s="76">
        <v>150</v>
      </c>
      <c r="D15" s="83"/>
      <c r="E15" s="83">
        <f t="shared" si="0"/>
        <v>0</v>
      </c>
      <c r="F15" s="86"/>
      <c r="G15" s="78"/>
      <c r="H15" s="79"/>
      <c r="I15" s="59"/>
      <c r="J15" s="59"/>
      <c r="K15" s="59"/>
      <c r="L15" s="59"/>
      <c r="M15" s="77"/>
    </row>
    <row r="16" spans="1:13" ht="12.75">
      <c r="A16" s="60">
        <v>7</v>
      </c>
      <c r="B16" s="74" t="s">
        <v>209</v>
      </c>
      <c r="C16" s="76">
        <v>700</v>
      </c>
      <c r="D16" s="83"/>
      <c r="E16" s="83">
        <f t="shared" si="0"/>
        <v>0</v>
      </c>
      <c r="F16" s="86"/>
      <c r="G16" s="78"/>
      <c r="H16" s="79"/>
      <c r="I16" s="59"/>
      <c r="J16" s="59"/>
      <c r="K16" s="59"/>
      <c r="L16" s="59"/>
      <c r="M16" s="77"/>
    </row>
    <row r="17" spans="1:13" ht="12.75">
      <c r="A17" s="60">
        <v>8</v>
      </c>
      <c r="B17" s="74" t="s">
        <v>210</v>
      </c>
      <c r="C17" s="76">
        <v>12</v>
      </c>
      <c r="D17" s="83"/>
      <c r="E17" s="83">
        <f t="shared" si="0"/>
        <v>0</v>
      </c>
      <c r="F17" s="86"/>
      <c r="G17" s="78"/>
      <c r="H17" s="79"/>
      <c r="I17" s="59"/>
      <c r="J17" s="59"/>
      <c r="K17" s="59"/>
      <c r="L17" s="59"/>
      <c r="M17" s="77"/>
    </row>
    <row r="18" spans="1:13" ht="12.75">
      <c r="A18" s="60">
        <v>9</v>
      </c>
      <c r="B18" s="74" t="s">
        <v>211</v>
      </c>
      <c r="C18" s="76">
        <v>20</v>
      </c>
      <c r="D18" s="83"/>
      <c r="E18" s="83">
        <f t="shared" si="0"/>
        <v>0</v>
      </c>
      <c r="F18" s="86"/>
      <c r="G18" s="78"/>
      <c r="H18" s="79"/>
      <c r="I18" s="59"/>
      <c r="J18" s="59"/>
      <c r="K18" s="59"/>
      <c r="L18" s="59"/>
      <c r="M18" s="77"/>
    </row>
    <row r="19" spans="1:13" ht="12.75">
      <c r="A19" s="60">
        <v>10</v>
      </c>
      <c r="B19" s="74" t="s">
        <v>212</v>
      </c>
      <c r="C19" s="76">
        <v>30</v>
      </c>
      <c r="D19" s="83"/>
      <c r="E19" s="83">
        <f t="shared" si="0"/>
        <v>0</v>
      </c>
      <c r="F19" s="86"/>
      <c r="G19" s="78"/>
      <c r="H19" s="79"/>
      <c r="I19" s="59"/>
      <c r="J19" s="59"/>
      <c r="K19" s="59"/>
      <c r="L19" s="59"/>
      <c r="M19" s="77"/>
    </row>
    <row r="20" spans="1:13" ht="51">
      <c r="A20" s="60">
        <v>11</v>
      </c>
      <c r="B20" s="74" t="s">
        <v>213</v>
      </c>
      <c r="C20" s="76">
        <v>15</v>
      </c>
      <c r="D20" s="83"/>
      <c r="E20" s="83">
        <f t="shared" si="0"/>
        <v>0</v>
      </c>
      <c r="F20" s="86"/>
      <c r="G20" s="78"/>
      <c r="H20" s="79"/>
      <c r="I20" s="59"/>
      <c r="J20" s="59"/>
      <c r="K20" s="59"/>
      <c r="L20" s="59"/>
      <c r="M20" s="77"/>
    </row>
    <row r="21" spans="1:13" ht="12.75">
      <c r="A21" s="60">
        <v>12</v>
      </c>
      <c r="B21" s="74" t="s">
        <v>214</v>
      </c>
      <c r="C21" s="76">
        <v>20</v>
      </c>
      <c r="D21" s="83"/>
      <c r="E21" s="83">
        <f t="shared" si="0"/>
        <v>0</v>
      </c>
      <c r="F21" s="86"/>
      <c r="G21" s="78"/>
      <c r="H21" s="79"/>
      <c r="I21" s="59"/>
      <c r="J21" s="59"/>
      <c r="K21" s="59"/>
      <c r="L21" s="59"/>
      <c r="M21" s="77"/>
    </row>
    <row r="22" spans="1:13" ht="12.75">
      <c r="A22" s="60">
        <v>13</v>
      </c>
      <c r="B22" s="74" t="s">
        <v>215</v>
      </c>
      <c r="C22" s="76">
        <v>20</v>
      </c>
      <c r="D22" s="83"/>
      <c r="E22" s="83">
        <f t="shared" si="0"/>
        <v>0</v>
      </c>
      <c r="F22" s="86"/>
      <c r="G22" s="78"/>
      <c r="H22" s="79"/>
      <c r="I22" s="59"/>
      <c r="J22" s="59"/>
      <c r="K22" s="59"/>
      <c r="L22" s="59"/>
      <c r="M22" s="77"/>
    </row>
    <row r="23" spans="1:13" ht="12.75">
      <c r="A23" s="60">
        <v>14</v>
      </c>
      <c r="B23" s="74" t="s">
        <v>216</v>
      </c>
      <c r="C23" s="76">
        <v>230</v>
      </c>
      <c r="D23" s="83"/>
      <c r="E23" s="83">
        <f t="shared" si="0"/>
        <v>0</v>
      </c>
      <c r="F23" s="86"/>
      <c r="G23" s="78"/>
      <c r="H23" s="79"/>
      <c r="I23" s="59"/>
      <c r="J23" s="59"/>
      <c r="K23" s="59"/>
      <c r="L23" s="59"/>
      <c r="M23" s="77"/>
    </row>
    <row r="24" spans="1:13" ht="38.25">
      <c r="A24" s="60">
        <v>15</v>
      </c>
      <c r="B24" s="74" t="s">
        <v>221</v>
      </c>
      <c r="C24" s="76">
        <v>10</v>
      </c>
      <c r="D24" s="83"/>
      <c r="E24" s="83">
        <f t="shared" si="0"/>
        <v>0</v>
      </c>
      <c r="F24" s="86"/>
      <c r="G24" s="78"/>
      <c r="H24" s="79"/>
      <c r="I24" s="59"/>
      <c r="J24" s="59"/>
      <c r="K24" s="59"/>
      <c r="L24" s="59"/>
      <c r="M24" s="77"/>
    </row>
    <row r="25" spans="1:13" ht="12.75">
      <c r="A25" s="60">
        <v>16</v>
      </c>
      <c r="B25" s="74" t="s">
        <v>234</v>
      </c>
      <c r="C25" s="76">
        <v>1050</v>
      </c>
      <c r="D25" s="83"/>
      <c r="E25" s="83">
        <f t="shared" si="0"/>
        <v>0</v>
      </c>
      <c r="F25" s="86"/>
      <c r="G25" s="78"/>
      <c r="H25" s="79"/>
      <c r="I25" s="59"/>
      <c r="J25" s="59"/>
      <c r="K25" s="59"/>
      <c r="L25" s="59"/>
      <c r="M25" s="77"/>
    </row>
    <row r="26" spans="1:13" ht="25.5">
      <c r="A26" s="60">
        <v>17</v>
      </c>
      <c r="B26" s="74" t="s">
        <v>235</v>
      </c>
      <c r="C26" s="76">
        <v>25</v>
      </c>
      <c r="D26" s="84"/>
      <c r="E26" s="83">
        <f t="shared" si="0"/>
        <v>0</v>
      </c>
      <c r="F26" s="86"/>
      <c r="G26" s="78"/>
      <c r="H26" s="77"/>
      <c r="I26" s="77"/>
      <c r="J26" s="77"/>
      <c r="K26" s="77"/>
      <c r="L26" s="77"/>
      <c r="M26" s="77"/>
    </row>
    <row r="27" spans="1:13" ht="25.5">
      <c r="A27" s="60">
        <v>18</v>
      </c>
      <c r="B27" s="74" t="s">
        <v>236</v>
      </c>
      <c r="C27" s="76">
        <v>10</v>
      </c>
      <c r="D27" s="85"/>
      <c r="E27" s="83">
        <f t="shared" si="0"/>
        <v>0</v>
      </c>
      <c r="F27" s="86"/>
      <c r="G27" s="78"/>
      <c r="H27" s="82"/>
      <c r="I27" s="81"/>
      <c r="J27" s="81"/>
      <c r="K27" s="81"/>
      <c r="L27" s="81"/>
      <c r="M27" s="81"/>
    </row>
    <row r="28" spans="1:8" ht="12.75">
      <c r="A28" s="51"/>
      <c r="B28" s="51"/>
      <c r="C28" s="51"/>
      <c r="D28" s="73"/>
      <c r="E28" s="90" t="s">
        <v>237</v>
      </c>
      <c r="F28" s="90"/>
      <c r="G28" s="87">
        <f>SUM(G10:G27)</f>
        <v>0</v>
      </c>
      <c r="H28" s="51"/>
    </row>
    <row r="29" spans="1:8" ht="12.75">
      <c r="A29" s="51"/>
      <c r="B29" s="51"/>
      <c r="C29" s="51"/>
      <c r="D29" s="73"/>
      <c r="E29" s="51"/>
      <c r="F29" s="67"/>
      <c r="G29" s="51"/>
      <c r="H29" s="51"/>
    </row>
    <row r="30" spans="1:8" ht="12.75">
      <c r="A30" s="51"/>
      <c r="B30" s="51"/>
      <c r="C30" s="51"/>
      <c r="D30" s="73"/>
      <c r="E30" s="51"/>
      <c r="F30" s="67"/>
      <c r="G30" s="51"/>
      <c r="H30" s="51"/>
    </row>
    <row r="31" spans="1:8" ht="12.75">
      <c r="A31" s="51"/>
      <c r="B31" s="51"/>
      <c r="C31" s="51"/>
      <c r="D31" s="73"/>
      <c r="E31" s="51"/>
      <c r="F31" s="67"/>
      <c r="G31" s="51"/>
      <c r="H31" s="51"/>
    </row>
    <row r="32" spans="1:8" ht="12.75">
      <c r="A32" s="51"/>
      <c r="B32" s="51"/>
      <c r="C32" s="51"/>
      <c r="D32" s="73"/>
      <c r="E32" s="51"/>
      <c r="F32" s="67"/>
      <c r="G32" s="51"/>
      <c r="H32" s="51"/>
    </row>
    <row r="33" spans="1:8" ht="12.75">
      <c r="A33" s="51"/>
      <c r="B33" s="51"/>
      <c r="C33" s="51"/>
      <c r="D33" s="73"/>
      <c r="E33" s="51"/>
      <c r="F33" s="67"/>
      <c r="G33" s="51"/>
      <c r="H33" s="51"/>
    </row>
    <row r="34" spans="1:8" ht="12.75">
      <c r="A34" s="51"/>
      <c r="B34" s="51"/>
      <c r="C34" s="51"/>
      <c r="D34" s="73"/>
      <c r="E34" s="51"/>
      <c r="F34" s="67"/>
      <c r="G34" s="51"/>
      <c r="H34" s="51"/>
    </row>
    <row r="35" spans="1:8" ht="12.75">
      <c r="A35" s="51"/>
      <c r="B35" s="51"/>
      <c r="C35" s="51"/>
      <c r="D35" s="73"/>
      <c r="E35" s="51"/>
      <c r="F35" s="67"/>
      <c r="G35" s="51"/>
      <c r="H35" s="51"/>
    </row>
    <row r="36" spans="1:8" ht="12.75">
      <c r="A36" s="51"/>
      <c r="B36" s="51"/>
      <c r="C36" s="51"/>
      <c r="D36" s="73"/>
      <c r="E36" s="51"/>
      <c r="F36" s="67"/>
      <c r="G36" s="51"/>
      <c r="H36" s="51"/>
    </row>
    <row r="37" spans="1:8" ht="12.75">
      <c r="A37" s="51"/>
      <c r="B37" s="51"/>
      <c r="C37" s="51"/>
      <c r="D37" s="73"/>
      <c r="E37" s="51"/>
      <c r="F37" s="67"/>
      <c r="G37" s="51"/>
      <c r="H37" s="51"/>
    </row>
    <row r="38" spans="1:8" ht="12.75">
      <c r="A38" s="51"/>
      <c r="B38" s="51"/>
      <c r="C38" s="51"/>
      <c r="D38" s="73"/>
      <c r="E38" s="51"/>
      <c r="F38" s="67"/>
      <c r="G38" s="51"/>
      <c r="H38" s="51"/>
    </row>
    <row r="39" spans="1:8" ht="12.75">
      <c r="A39" s="51"/>
      <c r="B39" s="51"/>
      <c r="C39" s="51"/>
      <c r="D39" s="73"/>
      <c r="E39" s="51"/>
      <c r="F39" s="67"/>
      <c r="G39" s="51"/>
      <c r="H39" s="51"/>
    </row>
    <row r="40" spans="1:8" ht="12.75">
      <c r="A40" s="51"/>
      <c r="B40" s="51"/>
      <c r="C40" s="51"/>
      <c r="D40" s="73"/>
      <c r="E40" s="51"/>
      <c r="F40" s="67"/>
      <c r="G40" s="51"/>
      <c r="H40" s="51"/>
    </row>
    <row r="41" spans="1:8" ht="12.75">
      <c r="A41" s="51"/>
      <c r="B41" s="51"/>
      <c r="C41" s="51"/>
      <c r="D41" s="73"/>
      <c r="E41" s="51"/>
      <c r="F41" s="67"/>
      <c r="G41" s="51"/>
      <c r="H41" s="51"/>
    </row>
    <row r="42" spans="1:8" ht="12.75">
      <c r="A42" s="51"/>
      <c r="B42" s="51"/>
      <c r="C42" s="51"/>
      <c r="D42" s="73"/>
      <c r="E42" s="51"/>
      <c r="F42" s="67"/>
      <c r="G42" s="51"/>
      <c r="H42" s="51"/>
    </row>
    <row r="43" spans="1:8" ht="12.75">
      <c r="A43" s="51"/>
      <c r="B43" s="51"/>
      <c r="C43" s="51"/>
      <c r="D43" s="73"/>
      <c r="E43" s="51"/>
      <c r="F43" s="67"/>
      <c r="G43" s="51"/>
      <c r="H43" s="51"/>
    </row>
    <row r="44" spans="1:8" ht="12.75">
      <c r="A44" s="51"/>
      <c r="B44" s="51"/>
      <c r="C44" s="51"/>
      <c r="D44" s="73"/>
      <c r="E44" s="51"/>
      <c r="F44" s="67"/>
      <c r="G44" s="51"/>
      <c r="H44" s="51"/>
    </row>
    <row r="45" spans="1:8" ht="12.75">
      <c r="A45" s="51"/>
      <c r="B45" s="51"/>
      <c r="C45" s="51"/>
      <c r="D45" s="73"/>
      <c r="E45" s="51"/>
      <c r="F45" s="67"/>
      <c r="G45" s="51"/>
      <c r="H45" s="51"/>
    </row>
    <row r="46" spans="1:8" ht="12.75">
      <c r="A46" s="51"/>
      <c r="B46" s="51"/>
      <c r="C46" s="51"/>
      <c r="D46" s="73"/>
      <c r="E46" s="51"/>
      <c r="F46" s="67"/>
      <c r="G46" s="51"/>
      <c r="H46" s="51"/>
    </row>
    <row r="47" spans="1:8" ht="12.75">
      <c r="A47" s="51"/>
      <c r="B47" s="51"/>
      <c r="C47" s="51"/>
      <c r="D47" s="73"/>
      <c r="E47" s="51"/>
      <c r="F47" s="67"/>
      <c r="G47" s="51"/>
      <c r="H47" s="51"/>
    </row>
    <row r="48" spans="1:8" ht="12.75">
      <c r="A48" s="51"/>
      <c r="B48" s="51"/>
      <c r="C48" s="51"/>
      <c r="D48" s="73"/>
      <c r="E48" s="51"/>
      <c r="F48" s="67"/>
      <c r="G48" s="51"/>
      <c r="H48" s="51"/>
    </row>
    <row r="49" spans="1:8" ht="12.75">
      <c r="A49" s="51"/>
      <c r="B49" s="51"/>
      <c r="C49" s="51"/>
      <c r="D49" s="73"/>
      <c r="E49" s="51"/>
      <c r="F49" s="67"/>
      <c r="G49" s="51"/>
      <c r="H49" s="51"/>
    </row>
    <row r="50" spans="1:8" ht="12.75">
      <c r="A50" s="51"/>
      <c r="B50" s="51"/>
      <c r="C50" s="51"/>
      <c r="D50" s="73"/>
      <c r="E50" s="51"/>
      <c r="F50" s="67"/>
      <c r="G50" s="51"/>
      <c r="H50" s="51"/>
    </row>
    <row r="51" spans="1:8" ht="12.75">
      <c r="A51" s="51"/>
      <c r="B51" s="51"/>
      <c r="C51" s="51"/>
      <c r="D51" s="73"/>
      <c r="E51" s="51"/>
      <c r="F51" s="67"/>
      <c r="G51" s="51"/>
      <c r="H51" s="51"/>
    </row>
    <row r="52" spans="1:8" ht="12.75">
      <c r="A52" s="51"/>
      <c r="B52" s="51"/>
      <c r="C52" s="51"/>
      <c r="D52" s="73"/>
      <c r="E52" s="51"/>
      <c r="F52" s="67"/>
      <c r="G52" s="51"/>
      <c r="H52" s="51"/>
    </row>
    <row r="53" spans="1:8" ht="12.75">
      <c r="A53" s="51"/>
      <c r="B53" s="51"/>
      <c r="C53" s="51"/>
      <c r="D53" s="73"/>
      <c r="E53" s="51"/>
      <c r="F53" s="67"/>
      <c r="G53" s="51"/>
      <c r="H53" s="51"/>
    </row>
  </sheetData>
  <sheetProtection/>
  <mergeCells count="3">
    <mergeCell ref="B3:L3"/>
    <mergeCell ref="L1:M1"/>
    <mergeCell ref="E28:F28"/>
  </mergeCells>
  <printOptions horizontalCentered="1"/>
  <pageMargins left="0.1968503937007874" right="0.1968503937007874" top="0.5905511811023623" bottom="0.5118110236220472" header="0.15748031496062992" footer="0.15748031496062992"/>
  <pageSetup horizontalDpi="600" verticalDpi="600" orientation="landscape" paperSize="9" scale="76" r:id="rId1"/>
  <headerFooter alignWithMargins="0">
    <oddFooter>&amp;L&amp;"-,Standardowy"&amp;8Strona &amp;P z &amp;N&amp;R&amp;"-,Standardowy"&amp;8............................................................................................................
(data i podpis upoważnionego 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875" style="0" customWidth="1"/>
    <col min="2" max="2" width="14.75390625" style="0" customWidth="1"/>
    <col min="3" max="3" width="15.875" style="0" customWidth="1"/>
    <col min="4" max="4" width="27.875" style="0" customWidth="1"/>
    <col min="5" max="5" width="23.75390625" style="0" customWidth="1"/>
    <col min="6" max="6" width="16.125" style="0" customWidth="1"/>
    <col min="7" max="7" width="15.25390625" style="0" customWidth="1"/>
    <col min="8" max="8" width="11.75390625" style="0" customWidth="1"/>
    <col min="9" max="9" width="14.375" style="0" bestFit="1" customWidth="1"/>
  </cols>
  <sheetData>
    <row r="1" ht="12.75">
      <c r="I1" s="15" t="s">
        <v>27</v>
      </c>
    </row>
    <row r="2" spans="1:9" ht="15">
      <c r="A2" s="91" t="s">
        <v>10</v>
      </c>
      <c r="B2" s="91"/>
      <c r="C2" s="91"/>
      <c r="D2" s="91"/>
      <c r="E2" s="91"/>
      <c r="F2" s="91"/>
      <c r="G2" s="91"/>
      <c r="H2" s="91"/>
      <c r="I2" s="91"/>
    </row>
    <row r="3" spans="1:9" ht="15">
      <c r="A3" s="92" t="s">
        <v>11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75" customHeight="1">
      <c r="A5" s="2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4" t="s">
        <v>18</v>
      </c>
      <c r="H5" s="4" t="s">
        <v>19</v>
      </c>
      <c r="I5" s="3" t="s">
        <v>20</v>
      </c>
    </row>
    <row r="6" spans="1:9" ht="12.75">
      <c r="A6" s="93" t="s">
        <v>21</v>
      </c>
      <c r="B6" s="93"/>
      <c r="C6" s="93"/>
      <c r="D6" s="93"/>
      <c r="E6" s="93"/>
      <c r="F6" s="93"/>
      <c r="G6" s="93"/>
      <c r="H6" s="93"/>
      <c r="I6" s="93"/>
    </row>
    <row r="7" spans="1:9" ht="12.75">
      <c r="A7" s="5">
        <v>1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>
        <v>2</v>
      </c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5">
        <v>3</v>
      </c>
      <c r="B11" s="5"/>
      <c r="C11" s="5"/>
      <c r="D11" s="5"/>
      <c r="E11" s="5"/>
      <c r="F11" s="5"/>
      <c r="G11" s="5"/>
      <c r="H11" s="5"/>
      <c r="I11" s="5"/>
    </row>
    <row r="12" spans="1:9" ht="12.75">
      <c r="A12" s="5" t="s">
        <v>22</v>
      </c>
      <c r="B12" s="5"/>
      <c r="C12" s="5"/>
      <c r="D12" s="5"/>
      <c r="E12" s="5"/>
      <c r="F12" s="5"/>
      <c r="G12" s="5"/>
      <c r="H12" s="5"/>
      <c r="I12" s="5"/>
    </row>
    <row r="13" spans="1:9" ht="12.75">
      <c r="A13" s="5" t="s">
        <v>22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</v>
      </c>
      <c r="B14" s="5"/>
      <c r="C14" s="5"/>
      <c r="D14" s="5"/>
      <c r="E14" s="5"/>
      <c r="F14" s="5"/>
      <c r="G14" s="5"/>
      <c r="H14" s="6"/>
      <c r="I14" s="5"/>
    </row>
    <row r="15" spans="1:9" ht="15">
      <c r="A15" s="7"/>
      <c r="B15" s="8"/>
      <c r="C15" s="8"/>
      <c r="D15" s="8"/>
      <c r="E15" s="8"/>
      <c r="F15" s="8"/>
      <c r="G15" s="9"/>
      <c r="H15" s="10" t="s">
        <v>23</v>
      </c>
      <c r="I15" s="11"/>
    </row>
    <row r="16" spans="1:9" ht="12.75">
      <c r="A16" s="93" t="s">
        <v>21</v>
      </c>
      <c r="B16" s="93"/>
      <c r="C16" s="93"/>
      <c r="D16" s="93"/>
      <c r="E16" s="93"/>
      <c r="F16" s="93"/>
      <c r="G16" s="93"/>
      <c r="H16" s="93"/>
      <c r="I16" s="93"/>
    </row>
    <row r="17" spans="1:9" ht="12.75">
      <c r="A17" s="5">
        <v>7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>
        <v>8</v>
      </c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>
        <v>9</v>
      </c>
      <c r="B21" s="5"/>
      <c r="C21" s="5"/>
      <c r="D21" s="5"/>
      <c r="E21" s="5"/>
      <c r="F21" s="5"/>
      <c r="G21" s="5"/>
      <c r="H21" s="5"/>
      <c r="I21" s="5"/>
    </row>
    <row r="22" spans="1:9" ht="12.75">
      <c r="A22" s="5" t="s">
        <v>22</v>
      </c>
      <c r="B22" s="5"/>
      <c r="C22" s="5"/>
      <c r="D22" s="5"/>
      <c r="E22" s="5"/>
      <c r="F22" s="5"/>
      <c r="G22" s="5"/>
      <c r="H22" s="5"/>
      <c r="I22" s="5"/>
    </row>
    <row r="23" spans="1:9" ht="12.75">
      <c r="A23" s="5" t="s">
        <v>22</v>
      </c>
      <c r="B23" s="5"/>
      <c r="C23" s="5"/>
      <c r="D23" s="5"/>
      <c r="E23" s="5"/>
      <c r="F23" s="5"/>
      <c r="G23" s="5"/>
      <c r="H23" s="5"/>
      <c r="I23" s="5"/>
    </row>
    <row r="24" spans="1:9" ht="12.75">
      <c r="A24" s="5" t="s">
        <v>22</v>
      </c>
      <c r="B24" s="5"/>
      <c r="C24" s="5"/>
      <c r="D24" s="5"/>
      <c r="E24" s="5"/>
      <c r="F24" s="5"/>
      <c r="G24" s="5"/>
      <c r="H24" s="5"/>
      <c r="I24" s="5"/>
    </row>
    <row r="25" spans="1:9" ht="15">
      <c r="A25" s="7"/>
      <c r="B25" s="8"/>
      <c r="C25" s="8"/>
      <c r="D25" s="8"/>
      <c r="E25" s="8"/>
      <c r="F25" s="8"/>
      <c r="G25" s="9"/>
      <c r="H25" s="12" t="s">
        <v>23</v>
      </c>
      <c r="I25" s="5"/>
    </row>
    <row r="26" spans="7:9" ht="15">
      <c r="G26" s="13"/>
      <c r="H26" s="12" t="s">
        <v>24</v>
      </c>
      <c r="I26" s="5"/>
    </row>
    <row r="27" spans="1:2" ht="12.75">
      <c r="A27" s="14" t="s">
        <v>25</v>
      </c>
      <c r="B27" t="s">
        <v>26</v>
      </c>
    </row>
  </sheetData>
  <sheetProtection/>
  <mergeCells count="4">
    <mergeCell ref="A2:I2"/>
    <mergeCell ref="A3:I3"/>
    <mergeCell ref="A6:I6"/>
    <mergeCell ref="A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7"/>
  <sheetViews>
    <sheetView view="pageLayout" zoomScaleNormal="130" zoomScaleSheetLayoutView="100" workbookViewId="0" topLeftCell="A181">
      <selection activeCell="B207" sqref="B207"/>
    </sheetView>
  </sheetViews>
  <sheetFormatPr defaultColWidth="9.00390625" defaultRowHeight="12.75"/>
  <cols>
    <col min="1" max="1" width="6.125" style="27" customWidth="1"/>
    <col min="2" max="2" width="60.25390625" style="27" customWidth="1"/>
    <col min="3" max="6" width="10.375" style="27" customWidth="1"/>
    <col min="7" max="7" width="11.75390625" style="27" customWidth="1"/>
    <col min="8" max="8" width="12.75390625" style="27" customWidth="1"/>
    <col min="9" max="9" width="6.375" style="27" customWidth="1"/>
    <col min="10" max="10" width="12.75390625" style="27" customWidth="1"/>
    <col min="11" max="16384" width="9.125" style="27" customWidth="1"/>
  </cols>
  <sheetData>
    <row r="1" spans="1:6" ht="21.75" customHeight="1">
      <c r="A1" s="28"/>
      <c r="B1" s="31" t="s">
        <v>9</v>
      </c>
      <c r="C1" s="25"/>
      <c r="D1" s="25"/>
      <c r="E1" s="28"/>
      <c r="F1" s="28"/>
    </row>
    <row r="2" spans="1:10" s="45" customFormat="1" ht="39" customHeight="1">
      <c r="A2" s="44"/>
      <c r="B2" s="94" t="s">
        <v>43</v>
      </c>
      <c r="C2" s="94"/>
      <c r="D2" s="94"/>
      <c r="E2" s="94"/>
      <c r="F2" s="94"/>
      <c r="G2" s="94"/>
      <c r="H2" s="94"/>
      <c r="I2" s="94"/>
      <c r="J2" s="94"/>
    </row>
    <row r="3" spans="1:10" ht="21.75" customHeight="1">
      <c r="A3" s="28"/>
      <c r="B3" s="32" t="s">
        <v>44</v>
      </c>
      <c r="C3" s="26"/>
      <c r="D3" s="26"/>
      <c r="E3" s="28"/>
      <c r="F3" s="28"/>
      <c r="G3" s="28"/>
      <c r="H3" s="28"/>
      <c r="I3" s="28"/>
      <c r="J3" s="28"/>
    </row>
    <row r="4" spans="1:6" ht="21.75" customHeight="1">
      <c r="A4" s="28"/>
      <c r="B4" s="25" t="s">
        <v>28</v>
      </c>
      <c r="C4" s="25"/>
      <c r="D4" s="25"/>
      <c r="E4" s="28"/>
      <c r="F4" s="28"/>
    </row>
    <row r="5" spans="1:6" ht="21.75" customHeight="1">
      <c r="A5" s="28"/>
      <c r="B5" s="25" t="s">
        <v>29</v>
      </c>
      <c r="C5" s="25"/>
      <c r="D5" s="25"/>
      <c r="E5" s="28"/>
      <c r="F5" s="28"/>
    </row>
    <row r="6" ht="33.75" customHeight="1">
      <c r="A6" s="33"/>
    </row>
    <row r="7" spans="1:2" ht="11.25">
      <c r="A7" s="34" t="s">
        <v>8</v>
      </c>
      <c r="B7" s="34"/>
    </row>
    <row r="8" spans="1:10" ht="56.25">
      <c r="A8" s="17" t="s">
        <v>3</v>
      </c>
      <c r="B8" s="17" t="s">
        <v>4</v>
      </c>
      <c r="C8" s="17" t="s">
        <v>35</v>
      </c>
      <c r="D8" s="18" t="s">
        <v>38</v>
      </c>
      <c r="E8" s="18" t="s">
        <v>40</v>
      </c>
      <c r="F8" s="18" t="s">
        <v>39</v>
      </c>
      <c r="G8" s="18" t="s">
        <v>5</v>
      </c>
      <c r="H8" s="18" t="s">
        <v>1</v>
      </c>
      <c r="I8" s="18" t="s">
        <v>2</v>
      </c>
      <c r="J8" s="18" t="s">
        <v>0</v>
      </c>
    </row>
    <row r="9" spans="1:10" ht="11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 t="s">
        <v>41</v>
      </c>
      <c r="I9" s="18">
        <v>9</v>
      </c>
      <c r="J9" s="18" t="s">
        <v>42</v>
      </c>
    </row>
    <row r="10" spans="1:10" ht="11.25">
      <c r="A10" s="18">
        <v>1</v>
      </c>
      <c r="B10" s="46" t="s">
        <v>53</v>
      </c>
      <c r="C10" s="46">
        <v>198</v>
      </c>
      <c r="D10" s="46">
        <v>39.6</v>
      </c>
      <c r="E10" s="18"/>
      <c r="F10" s="18"/>
      <c r="G10" s="18"/>
      <c r="H10" s="21">
        <f aca="true" t="shared" si="0" ref="H10:H63">ROUND(C10*G10,2)</f>
        <v>0</v>
      </c>
      <c r="I10" s="41"/>
      <c r="J10" s="21">
        <f aca="true" t="shared" si="1" ref="J10:J63">ROUND(H10*I10+H10,2)</f>
        <v>0</v>
      </c>
    </row>
    <row r="11" spans="1:10" ht="11.25">
      <c r="A11" s="18">
        <v>2</v>
      </c>
      <c r="B11" s="46" t="s">
        <v>158</v>
      </c>
      <c r="C11" s="46">
        <v>10</v>
      </c>
      <c r="D11" s="46">
        <v>3</v>
      </c>
      <c r="E11" s="18"/>
      <c r="F11" s="18"/>
      <c r="G11" s="18"/>
      <c r="H11" s="21">
        <f t="shared" si="0"/>
        <v>0</v>
      </c>
      <c r="I11" s="41"/>
      <c r="J11" s="21">
        <f t="shared" si="1"/>
        <v>0</v>
      </c>
    </row>
    <row r="12" spans="1:10" ht="11.25">
      <c r="A12" s="18">
        <v>3</v>
      </c>
      <c r="B12" s="46" t="s">
        <v>159</v>
      </c>
      <c r="C12" s="46">
        <v>10</v>
      </c>
      <c r="D12" s="46">
        <v>3</v>
      </c>
      <c r="E12" s="18"/>
      <c r="F12" s="18"/>
      <c r="G12" s="18"/>
      <c r="H12" s="21">
        <f t="shared" si="0"/>
        <v>0</v>
      </c>
      <c r="I12" s="41"/>
      <c r="J12" s="21">
        <f t="shared" si="1"/>
        <v>0</v>
      </c>
    </row>
    <row r="13" spans="1:10" ht="11.25">
      <c r="A13" s="18">
        <v>4</v>
      </c>
      <c r="B13" s="46" t="s">
        <v>160</v>
      </c>
      <c r="C13" s="46">
        <v>10</v>
      </c>
      <c r="D13" s="46">
        <v>3</v>
      </c>
      <c r="E13" s="18"/>
      <c r="F13" s="18"/>
      <c r="G13" s="18"/>
      <c r="H13" s="21">
        <f t="shared" si="0"/>
        <v>0</v>
      </c>
      <c r="I13" s="41"/>
      <c r="J13" s="21">
        <f t="shared" si="1"/>
        <v>0</v>
      </c>
    </row>
    <row r="14" spans="1:10" ht="11.25">
      <c r="A14" s="18">
        <v>5</v>
      </c>
      <c r="B14" s="46" t="s">
        <v>147</v>
      </c>
      <c r="C14" s="46">
        <v>36</v>
      </c>
      <c r="D14" s="46">
        <v>7.2</v>
      </c>
      <c r="E14" s="18"/>
      <c r="F14" s="18"/>
      <c r="G14" s="18"/>
      <c r="H14" s="21">
        <f t="shared" si="0"/>
        <v>0</v>
      </c>
      <c r="I14" s="41"/>
      <c r="J14" s="21">
        <f t="shared" si="1"/>
        <v>0</v>
      </c>
    </row>
    <row r="15" spans="1:10" ht="11.25">
      <c r="A15" s="18">
        <v>6</v>
      </c>
      <c r="B15" s="46" t="s">
        <v>148</v>
      </c>
      <c r="C15" s="46">
        <v>36</v>
      </c>
      <c r="D15" s="46">
        <v>7.2</v>
      </c>
      <c r="E15" s="18"/>
      <c r="F15" s="18"/>
      <c r="G15" s="18"/>
      <c r="H15" s="21">
        <f t="shared" si="0"/>
        <v>0</v>
      </c>
      <c r="I15" s="41"/>
      <c r="J15" s="21">
        <f t="shared" si="1"/>
        <v>0</v>
      </c>
    </row>
    <row r="16" spans="1:10" ht="11.25">
      <c r="A16" s="18">
        <v>7</v>
      </c>
      <c r="B16" s="46" t="s">
        <v>149</v>
      </c>
      <c r="C16" s="46">
        <v>36</v>
      </c>
      <c r="D16" s="46">
        <v>7.2</v>
      </c>
      <c r="E16" s="18"/>
      <c r="F16" s="18"/>
      <c r="G16" s="18"/>
      <c r="H16" s="21">
        <f t="shared" si="0"/>
        <v>0</v>
      </c>
      <c r="I16" s="41"/>
      <c r="J16" s="21">
        <f t="shared" si="1"/>
        <v>0</v>
      </c>
    </row>
    <row r="17" spans="1:10" ht="11.25">
      <c r="A17" s="18">
        <v>8</v>
      </c>
      <c r="B17" s="46" t="s">
        <v>54</v>
      </c>
      <c r="C17" s="46">
        <v>36</v>
      </c>
      <c r="D17" s="46">
        <v>7.2</v>
      </c>
      <c r="E17" s="18"/>
      <c r="F17" s="18"/>
      <c r="G17" s="18"/>
      <c r="H17" s="21">
        <f t="shared" si="0"/>
        <v>0</v>
      </c>
      <c r="I17" s="41"/>
      <c r="J17" s="21">
        <f t="shared" si="1"/>
        <v>0</v>
      </c>
    </row>
    <row r="18" spans="1:10" ht="11.25">
      <c r="A18" s="18">
        <v>9</v>
      </c>
      <c r="B18" s="46" t="s">
        <v>161</v>
      </c>
      <c r="C18" s="46">
        <v>10</v>
      </c>
      <c r="D18" s="46">
        <v>3</v>
      </c>
      <c r="E18" s="18"/>
      <c r="F18" s="18"/>
      <c r="G18" s="18"/>
      <c r="H18" s="21">
        <f t="shared" si="0"/>
        <v>0</v>
      </c>
      <c r="I18" s="41"/>
      <c r="J18" s="21">
        <f t="shared" si="1"/>
        <v>0</v>
      </c>
    </row>
    <row r="19" spans="1:10" ht="11.25">
      <c r="A19" s="18">
        <v>10</v>
      </c>
      <c r="B19" s="46" t="s">
        <v>179</v>
      </c>
      <c r="C19" s="46">
        <v>20</v>
      </c>
      <c r="D19" s="46">
        <v>5</v>
      </c>
      <c r="E19" s="18"/>
      <c r="F19" s="18"/>
      <c r="G19" s="18"/>
      <c r="H19" s="21">
        <f t="shared" si="0"/>
        <v>0</v>
      </c>
      <c r="I19" s="41"/>
      <c r="J19" s="21">
        <f t="shared" si="1"/>
        <v>0</v>
      </c>
    </row>
    <row r="20" spans="1:10" ht="11.25">
      <c r="A20" s="18">
        <v>11</v>
      </c>
      <c r="B20" s="46" t="s">
        <v>55</v>
      </c>
      <c r="C20" s="46">
        <v>6</v>
      </c>
      <c r="D20" s="46">
        <v>1.2000000000000002</v>
      </c>
      <c r="E20" s="18"/>
      <c r="F20" s="18"/>
      <c r="G20" s="18"/>
      <c r="H20" s="21">
        <f t="shared" si="0"/>
        <v>0</v>
      </c>
      <c r="I20" s="41"/>
      <c r="J20" s="21">
        <f t="shared" si="1"/>
        <v>0</v>
      </c>
    </row>
    <row r="21" spans="1:10" ht="11.25">
      <c r="A21" s="18">
        <v>12</v>
      </c>
      <c r="B21" s="46" t="s">
        <v>154</v>
      </c>
      <c r="C21" s="46">
        <v>6</v>
      </c>
      <c r="D21" s="46">
        <v>1.2000000000000002</v>
      </c>
      <c r="E21" s="18"/>
      <c r="F21" s="18"/>
      <c r="G21" s="18"/>
      <c r="H21" s="21">
        <f t="shared" si="0"/>
        <v>0</v>
      </c>
      <c r="I21" s="41"/>
      <c r="J21" s="21">
        <f t="shared" si="1"/>
        <v>0</v>
      </c>
    </row>
    <row r="22" spans="1:10" ht="11.25">
      <c r="A22" s="18">
        <v>13</v>
      </c>
      <c r="B22" s="46" t="s">
        <v>153</v>
      </c>
      <c r="C22" s="46">
        <v>6</v>
      </c>
      <c r="D22" s="46">
        <v>1.2000000000000002</v>
      </c>
      <c r="E22" s="18"/>
      <c r="F22" s="18"/>
      <c r="G22" s="18"/>
      <c r="H22" s="21">
        <f t="shared" si="0"/>
        <v>0</v>
      </c>
      <c r="I22" s="41"/>
      <c r="J22" s="21">
        <f t="shared" si="1"/>
        <v>0</v>
      </c>
    </row>
    <row r="23" spans="1:10" ht="11.25">
      <c r="A23" s="18">
        <v>14</v>
      </c>
      <c r="B23" s="46" t="s">
        <v>139</v>
      </c>
      <c r="C23" s="46">
        <v>12</v>
      </c>
      <c r="D23" s="46">
        <v>2.4000000000000004</v>
      </c>
      <c r="E23" s="18"/>
      <c r="F23" s="18"/>
      <c r="G23" s="18"/>
      <c r="H23" s="21">
        <f t="shared" si="0"/>
        <v>0</v>
      </c>
      <c r="I23" s="41"/>
      <c r="J23" s="21">
        <f t="shared" si="1"/>
        <v>0</v>
      </c>
    </row>
    <row r="24" spans="1:10" ht="11.25">
      <c r="A24" s="18">
        <v>15</v>
      </c>
      <c r="B24" s="46" t="s">
        <v>140</v>
      </c>
      <c r="C24" s="46">
        <v>12</v>
      </c>
      <c r="D24" s="46">
        <v>2.4000000000000004</v>
      </c>
      <c r="E24" s="18"/>
      <c r="F24" s="18"/>
      <c r="G24" s="18"/>
      <c r="H24" s="21">
        <f t="shared" si="0"/>
        <v>0</v>
      </c>
      <c r="I24" s="41"/>
      <c r="J24" s="21">
        <f t="shared" si="1"/>
        <v>0</v>
      </c>
    </row>
    <row r="25" spans="1:10" ht="11.25">
      <c r="A25" s="18">
        <v>16</v>
      </c>
      <c r="B25" s="46" t="s">
        <v>141</v>
      </c>
      <c r="C25" s="46">
        <v>12</v>
      </c>
      <c r="D25" s="46">
        <v>2.4000000000000004</v>
      </c>
      <c r="E25" s="18"/>
      <c r="F25" s="18"/>
      <c r="G25" s="18"/>
      <c r="H25" s="21">
        <f t="shared" si="0"/>
        <v>0</v>
      </c>
      <c r="I25" s="41"/>
      <c r="J25" s="21">
        <f t="shared" si="1"/>
        <v>0</v>
      </c>
    </row>
    <row r="26" spans="1:10" ht="11.25">
      <c r="A26" s="18">
        <v>17</v>
      </c>
      <c r="B26" s="46" t="s">
        <v>137</v>
      </c>
      <c r="C26" s="46">
        <v>12</v>
      </c>
      <c r="D26" s="46">
        <v>2.4000000000000004</v>
      </c>
      <c r="E26" s="18"/>
      <c r="F26" s="18"/>
      <c r="G26" s="18"/>
      <c r="H26" s="21">
        <f t="shared" si="0"/>
        <v>0</v>
      </c>
      <c r="I26" s="41"/>
      <c r="J26" s="21">
        <f t="shared" si="1"/>
        <v>0</v>
      </c>
    </row>
    <row r="27" spans="1:10" ht="11.25">
      <c r="A27" s="18">
        <v>18</v>
      </c>
      <c r="B27" s="46" t="s">
        <v>142</v>
      </c>
      <c r="C27" s="46">
        <v>12</v>
      </c>
      <c r="D27" s="46">
        <v>2.4000000000000004</v>
      </c>
      <c r="E27" s="18"/>
      <c r="F27" s="18"/>
      <c r="G27" s="18"/>
      <c r="H27" s="21">
        <f t="shared" si="0"/>
        <v>0</v>
      </c>
      <c r="I27" s="41"/>
      <c r="J27" s="21">
        <f t="shared" si="1"/>
        <v>0</v>
      </c>
    </row>
    <row r="28" spans="1:10" ht="11.25">
      <c r="A28" s="18">
        <v>19</v>
      </c>
      <c r="B28" s="46" t="s">
        <v>138</v>
      </c>
      <c r="C28" s="46">
        <v>12</v>
      </c>
      <c r="D28" s="46">
        <v>2.4000000000000004</v>
      </c>
      <c r="E28" s="18"/>
      <c r="F28" s="18"/>
      <c r="G28" s="18"/>
      <c r="H28" s="21">
        <f t="shared" si="0"/>
        <v>0</v>
      </c>
      <c r="I28" s="41"/>
      <c r="J28" s="21">
        <f t="shared" si="1"/>
        <v>0</v>
      </c>
    </row>
    <row r="29" spans="1:10" ht="11.25">
      <c r="A29" s="18">
        <v>20</v>
      </c>
      <c r="B29" s="46" t="s">
        <v>143</v>
      </c>
      <c r="C29" s="46">
        <v>12</v>
      </c>
      <c r="D29" s="46">
        <v>2.4000000000000004</v>
      </c>
      <c r="E29" s="18"/>
      <c r="F29" s="18"/>
      <c r="G29" s="18"/>
      <c r="H29" s="21">
        <f t="shared" si="0"/>
        <v>0</v>
      </c>
      <c r="I29" s="41"/>
      <c r="J29" s="21">
        <f t="shared" si="1"/>
        <v>0</v>
      </c>
    </row>
    <row r="30" spans="1:10" ht="11.25">
      <c r="A30" s="18">
        <v>21</v>
      </c>
      <c r="B30" s="46" t="s">
        <v>68</v>
      </c>
      <c r="C30" s="46">
        <v>6</v>
      </c>
      <c r="D30" s="46">
        <v>1.2000000000000002</v>
      </c>
      <c r="E30" s="18"/>
      <c r="F30" s="18"/>
      <c r="G30" s="18"/>
      <c r="H30" s="21">
        <f t="shared" si="0"/>
        <v>0</v>
      </c>
      <c r="I30" s="41"/>
      <c r="J30" s="21">
        <f t="shared" si="1"/>
        <v>0</v>
      </c>
    </row>
    <row r="31" spans="1:10" ht="11.25">
      <c r="A31" s="18">
        <v>22</v>
      </c>
      <c r="B31" s="46" t="s">
        <v>150</v>
      </c>
      <c r="C31" s="46">
        <v>6</v>
      </c>
      <c r="D31" s="46">
        <v>1.2000000000000002</v>
      </c>
      <c r="E31" s="18"/>
      <c r="F31" s="18"/>
      <c r="G31" s="18"/>
      <c r="H31" s="21">
        <f t="shared" si="0"/>
        <v>0</v>
      </c>
      <c r="I31" s="41"/>
      <c r="J31" s="21">
        <f t="shared" si="1"/>
        <v>0</v>
      </c>
    </row>
    <row r="32" spans="1:10" ht="11.25">
      <c r="A32" s="18">
        <v>23</v>
      </c>
      <c r="B32" s="46" t="s">
        <v>151</v>
      </c>
      <c r="C32" s="46">
        <v>6</v>
      </c>
      <c r="D32" s="46">
        <v>1.2000000000000002</v>
      </c>
      <c r="E32" s="18"/>
      <c r="F32" s="18"/>
      <c r="G32" s="18"/>
      <c r="H32" s="21">
        <f t="shared" si="0"/>
        <v>0</v>
      </c>
      <c r="I32" s="41"/>
      <c r="J32" s="21">
        <f t="shared" si="1"/>
        <v>0</v>
      </c>
    </row>
    <row r="33" spans="1:10" ht="11.25">
      <c r="A33" s="18">
        <v>24</v>
      </c>
      <c r="B33" s="46" t="s">
        <v>152</v>
      </c>
      <c r="C33" s="46">
        <v>6</v>
      </c>
      <c r="D33" s="46">
        <v>1.2000000000000002</v>
      </c>
      <c r="E33" s="18"/>
      <c r="F33" s="18"/>
      <c r="G33" s="18"/>
      <c r="H33" s="21">
        <f t="shared" si="0"/>
        <v>0</v>
      </c>
      <c r="I33" s="41"/>
      <c r="J33" s="21">
        <f t="shared" si="1"/>
        <v>0</v>
      </c>
    </row>
    <row r="34" spans="1:10" ht="11.25">
      <c r="A34" s="18">
        <v>25</v>
      </c>
      <c r="B34" s="46" t="s">
        <v>162</v>
      </c>
      <c r="C34" s="46">
        <v>6</v>
      </c>
      <c r="D34" s="46">
        <v>1.2000000000000002</v>
      </c>
      <c r="E34" s="18"/>
      <c r="F34" s="18"/>
      <c r="G34" s="18"/>
      <c r="H34" s="21">
        <f t="shared" si="0"/>
        <v>0</v>
      </c>
      <c r="I34" s="41"/>
      <c r="J34" s="21">
        <f t="shared" si="1"/>
        <v>0</v>
      </c>
    </row>
    <row r="35" spans="1:10" ht="11.25">
      <c r="A35" s="18">
        <v>26</v>
      </c>
      <c r="B35" s="46" t="s">
        <v>163</v>
      </c>
      <c r="C35" s="46">
        <v>6</v>
      </c>
      <c r="D35" s="46">
        <v>1.2000000000000002</v>
      </c>
      <c r="E35" s="18"/>
      <c r="F35" s="18"/>
      <c r="G35" s="18"/>
      <c r="H35" s="21">
        <f t="shared" si="0"/>
        <v>0</v>
      </c>
      <c r="I35" s="41"/>
      <c r="J35" s="21">
        <f t="shared" si="1"/>
        <v>0</v>
      </c>
    </row>
    <row r="36" spans="1:10" ht="11.25">
      <c r="A36" s="18">
        <v>27</v>
      </c>
      <c r="B36" s="46" t="s">
        <v>164</v>
      </c>
      <c r="C36" s="46">
        <v>6</v>
      </c>
      <c r="D36" s="46">
        <v>1.2000000000000002</v>
      </c>
      <c r="E36" s="18"/>
      <c r="F36" s="18"/>
      <c r="G36" s="18"/>
      <c r="H36" s="21">
        <f t="shared" si="0"/>
        <v>0</v>
      </c>
      <c r="I36" s="41"/>
      <c r="J36" s="21">
        <f t="shared" si="1"/>
        <v>0</v>
      </c>
    </row>
    <row r="37" spans="1:10" ht="11.25">
      <c r="A37" s="18">
        <v>28</v>
      </c>
      <c r="B37" s="46" t="s">
        <v>64</v>
      </c>
      <c r="C37" s="46">
        <v>60</v>
      </c>
      <c r="D37" s="46">
        <v>12</v>
      </c>
      <c r="E37" s="18"/>
      <c r="F37" s="18"/>
      <c r="G37" s="18"/>
      <c r="H37" s="21">
        <f t="shared" si="0"/>
        <v>0</v>
      </c>
      <c r="I37" s="41"/>
      <c r="J37" s="21">
        <f t="shared" si="1"/>
        <v>0</v>
      </c>
    </row>
    <row r="38" spans="1:10" ht="11.25">
      <c r="A38" s="18">
        <v>29</v>
      </c>
      <c r="B38" s="46" t="s">
        <v>65</v>
      </c>
      <c r="C38" s="46">
        <v>60</v>
      </c>
      <c r="D38" s="46">
        <v>12</v>
      </c>
      <c r="E38" s="18"/>
      <c r="F38" s="18"/>
      <c r="G38" s="18"/>
      <c r="H38" s="21">
        <f t="shared" si="0"/>
        <v>0</v>
      </c>
      <c r="I38" s="41"/>
      <c r="J38" s="21">
        <f t="shared" si="1"/>
        <v>0</v>
      </c>
    </row>
    <row r="39" spans="1:10" ht="11.25">
      <c r="A39" s="18">
        <v>30</v>
      </c>
      <c r="B39" s="46" t="s">
        <v>165</v>
      </c>
      <c r="C39" s="46">
        <v>18</v>
      </c>
      <c r="D39" s="46">
        <v>3.6</v>
      </c>
      <c r="E39" s="18"/>
      <c r="F39" s="18"/>
      <c r="G39" s="18"/>
      <c r="H39" s="21">
        <f t="shared" si="0"/>
        <v>0</v>
      </c>
      <c r="I39" s="41"/>
      <c r="J39" s="21">
        <f t="shared" si="1"/>
        <v>0</v>
      </c>
    </row>
    <row r="40" spans="1:10" ht="11.25">
      <c r="A40" s="18">
        <v>31</v>
      </c>
      <c r="B40" s="46" t="s">
        <v>166</v>
      </c>
      <c r="C40" s="46">
        <v>18</v>
      </c>
      <c r="D40" s="46">
        <v>3.6</v>
      </c>
      <c r="E40" s="18"/>
      <c r="F40" s="18"/>
      <c r="G40" s="18"/>
      <c r="H40" s="21">
        <f t="shared" si="0"/>
        <v>0</v>
      </c>
      <c r="I40" s="41"/>
      <c r="J40" s="21">
        <f t="shared" si="1"/>
        <v>0</v>
      </c>
    </row>
    <row r="41" spans="1:10" ht="11.25">
      <c r="A41" s="18">
        <v>32</v>
      </c>
      <c r="B41" s="46" t="s">
        <v>126</v>
      </c>
      <c r="C41" s="46">
        <v>54</v>
      </c>
      <c r="D41" s="46">
        <v>10.8</v>
      </c>
      <c r="E41" s="18"/>
      <c r="F41" s="18"/>
      <c r="G41" s="18"/>
      <c r="H41" s="21">
        <f t="shared" si="0"/>
        <v>0</v>
      </c>
      <c r="I41" s="41"/>
      <c r="J41" s="21">
        <f t="shared" si="1"/>
        <v>0</v>
      </c>
    </row>
    <row r="42" spans="1:10" ht="11.25">
      <c r="A42" s="18">
        <v>33</v>
      </c>
      <c r="B42" s="46" t="s">
        <v>67</v>
      </c>
      <c r="C42" s="46">
        <v>78</v>
      </c>
      <c r="D42" s="46">
        <v>15.600000000000001</v>
      </c>
      <c r="E42" s="18"/>
      <c r="F42" s="18"/>
      <c r="G42" s="18"/>
      <c r="H42" s="21">
        <f t="shared" si="0"/>
        <v>0</v>
      </c>
      <c r="I42" s="41"/>
      <c r="J42" s="21">
        <f t="shared" si="1"/>
        <v>0</v>
      </c>
    </row>
    <row r="43" spans="1:10" ht="11.25">
      <c r="A43" s="18">
        <v>34</v>
      </c>
      <c r="B43" s="46" t="s">
        <v>92</v>
      </c>
      <c r="C43" s="46">
        <v>132</v>
      </c>
      <c r="D43" s="46">
        <v>26.400000000000002</v>
      </c>
      <c r="E43" s="18"/>
      <c r="F43" s="18"/>
      <c r="G43" s="18"/>
      <c r="H43" s="21">
        <f t="shared" si="0"/>
        <v>0</v>
      </c>
      <c r="I43" s="41"/>
      <c r="J43" s="21">
        <f t="shared" si="1"/>
        <v>0</v>
      </c>
    </row>
    <row r="44" spans="1:10" ht="11.25">
      <c r="A44" s="18">
        <v>35</v>
      </c>
      <c r="B44" s="46" t="s">
        <v>93</v>
      </c>
      <c r="C44" s="46">
        <v>114</v>
      </c>
      <c r="D44" s="46">
        <v>22.8</v>
      </c>
      <c r="E44" s="18"/>
      <c r="F44" s="18"/>
      <c r="G44" s="18"/>
      <c r="H44" s="21">
        <f t="shared" si="0"/>
        <v>0</v>
      </c>
      <c r="I44" s="41"/>
      <c r="J44" s="21">
        <f t="shared" si="1"/>
        <v>0</v>
      </c>
    </row>
    <row r="45" spans="1:10" ht="11.25">
      <c r="A45" s="18">
        <v>36</v>
      </c>
      <c r="B45" s="46" t="s">
        <v>94</v>
      </c>
      <c r="C45" s="46">
        <v>60</v>
      </c>
      <c r="D45" s="46">
        <v>12</v>
      </c>
      <c r="E45" s="18"/>
      <c r="F45" s="18"/>
      <c r="G45" s="18"/>
      <c r="H45" s="21">
        <f t="shared" si="0"/>
        <v>0</v>
      </c>
      <c r="I45" s="41"/>
      <c r="J45" s="21">
        <f t="shared" si="1"/>
        <v>0</v>
      </c>
    </row>
    <row r="46" spans="1:10" ht="11.25">
      <c r="A46" s="18">
        <v>37</v>
      </c>
      <c r="B46" s="46" t="s">
        <v>95</v>
      </c>
      <c r="C46" s="46">
        <v>66</v>
      </c>
      <c r="D46" s="46">
        <v>13.200000000000001</v>
      </c>
      <c r="E46" s="18"/>
      <c r="F46" s="18"/>
      <c r="G46" s="18"/>
      <c r="H46" s="21">
        <f t="shared" si="0"/>
        <v>0</v>
      </c>
      <c r="I46" s="41"/>
      <c r="J46" s="21">
        <f t="shared" si="1"/>
        <v>0</v>
      </c>
    </row>
    <row r="47" spans="1:10" ht="11.25">
      <c r="A47" s="18">
        <v>38</v>
      </c>
      <c r="B47" s="46" t="s">
        <v>53</v>
      </c>
      <c r="C47" s="46">
        <v>198</v>
      </c>
      <c r="D47" s="46">
        <v>39.6</v>
      </c>
      <c r="E47" s="18"/>
      <c r="F47" s="18"/>
      <c r="G47" s="18"/>
      <c r="H47" s="21">
        <f t="shared" si="0"/>
        <v>0</v>
      </c>
      <c r="I47" s="41"/>
      <c r="J47" s="21">
        <f t="shared" si="1"/>
        <v>0</v>
      </c>
    </row>
    <row r="48" spans="1:10" ht="11.25">
      <c r="A48" s="18">
        <v>39</v>
      </c>
      <c r="B48" s="46" t="s">
        <v>136</v>
      </c>
      <c r="C48" s="46">
        <v>72</v>
      </c>
      <c r="D48" s="46">
        <v>14.4</v>
      </c>
      <c r="E48" s="18"/>
      <c r="F48" s="18"/>
      <c r="G48" s="18"/>
      <c r="H48" s="21">
        <f t="shared" si="0"/>
        <v>0</v>
      </c>
      <c r="I48" s="41"/>
      <c r="J48" s="21">
        <f t="shared" si="1"/>
        <v>0</v>
      </c>
    </row>
    <row r="49" spans="1:10" ht="11.25">
      <c r="A49" s="18">
        <v>40</v>
      </c>
      <c r="B49" s="46" t="s">
        <v>129</v>
      </c>
      <c r="C49" s="46">
        <v>12</v>
      </c>
      <c r="D49" s="46">
        <v>2.4000000000000004</v>
      </c>
      <c r="E49" s="18"/>
      <c r="F49" s="18"/>
      <c r="G49" s="18"/>
      <c r="H49" s="21">
        <f t="shared" si="0"/>
        <v>0</v>
      </c>
      <c r="I49" s="41"/>
      <c r="J49" s="21">
        <f t="shared" si="1"/>
        <v>0</v>
      </c>
    </row>
    <row r="50" spans="1:10" ht="11.25">
      <c r="A50" s="18">
        <v>41</v>
      </c>
      <c r="B50" s="46" t="s">
        <v>63</v>
      </c>
      <c r="C50" s="46">
        <v>12</v>
      </c>
      <c r="D50" s="46">
        <v>2.4000000000000004</v>
      </c>
      <c r="E50" s="18"/>
      <c r="F50" s="18"/>
      <c r="G50" s="18"/>
      <c r="H50" s="21">
        <f t="shared" si="0"/>
        <v>0</v>
      </c>
      <c r="I50" s="41"/>
      <c r="J50" s="21">
        <f t="shared" si="1"/>
        <v>0</v>
      </c>
    </row>
    <row r="51" spans="1:10" ht="11.25">
      <c r="A51" s="18">
        <v>42</v>
      </c>
      <c r="B51" s="46" t="s">
        <v>62</v>
      </c>
      <c r="C51" s="46">
        <v>12</v>
      </c>
      <c r="D51" s="46">
        <v>2.4000000000000004</v>
      </c>
      <c r="E51" s="18"/>
      <c r="F51" s="18"/>
      <c r="G51" s="18"/>
      <c r="H51" s="21">
        <f t="shared" si="0"/>
        <v>0</v>
      </c>
      <c r="I51" s="41"/>
      <c r="J51" s="21">
        <f t="shared" si="1"/>
        <v>0</v>
      </c>
    </row>
    <row r="52" spans="1:10" ht="11.25">
      <c r="A52" s="18">
        <v>43</v>
      </c>
      <c r="B52" s="46" t="s">
        <v>66</v>
      </c>
      <c r="C52" s="46">
        <v>48</v>
      </c>
      <c r="D52" s="46">
        <v>9.600000000000001</v>
      </c>
      <c r="E52" s="18"/>
      <c r="F52" s="18"/>
      <c r="G52" s="18"/>
      <c r="H52" s="21">
        <f t="shared" si="0"/>
        <v>0</v>
      </c>
      <c r="I52" s="41"/>
      <c r="J52" s="21">
        <f t="shared" si="1"/>
        <v>0</v>
      </c>
    </row>
    <row r="53" spans="1:10" ht="11.25">
      <c r="A53" s="18">
        <v>44</v>
      </c>
      <c r="B53" s="46" t="s">
        <v>56</v>
      </c>
      <c r="C53" s="46">
        <v>24</v>
      </c>
      <c r="D53" s="46">
        <v>4.800000000000001</v>
      </c>
      <c r="E53" s="18"/>
      <c r="F53" s="18"/>
      <c r="G53" s="18"/>
      <c r="H53" s="21">
        <f t="shared" si="0"/>
        <v>0</v>
      </c>
      <c r="I53" s="41"/>
      <c r="J53" s="21">
        <f t="shared" si="1"/>
        <v>0</v>
      </c>
    </row>
    <row r="54" spans="1:10" ht="11.25">
      <c r="A54" s="18">
        <v>45</v>
      </c>
      <c r="B54" s="46" t="s">
        <v>167</v>
      </c>
      <c r="C54" s="46">
        <v>18</v>
      </c>
      <c r="D54" s="46">
        <v>3.6</v>
      </c>
      <c r="E54" s="18"/>
      <c r="F54" s="18"/>
      <c r="G54" s="18"/>
      <c r="H54" s="21">
        <f t="shared" si="0"/>
        <v>0</v>
      </c>
      <c r="I54" s="41"/>
      <c r="J54" s="21">
        <f t="shared" si="1"/>
        <v>0</v>
      </c>
    </row>
    <row r="55" spans="1:10" ht="11.25">
      <c r="A55" s="18">
        <v>46</v>
      </c>
      <c r="B55" s="46" t="s">
        <v>132</v>
      </c>
      <c r="C55" s="46">
        <v>6</v>
      </c>
      <c r="D55" s="46">
        <v>1.2000000000000002</v>
      </c>
      <c r="E55" s="18"/>
      <c r="F55" s="18"/>
      <c r="G55" s="18"/>
      <c r="H55" s="21">
        <f t="shared" si="0"/>
        <v>0</v>
      </c>
      <c r="I55" s="41"/>
      <c r="J55" s="21">
        <f t="shared" si="1"/>
        <v>0</v>
      </c>
    </row>
    <row r="56" spans="1:10" ht="11.25">
      <c r="A56" s="18">
        <v>47</v>
      </c>
      <c r="B56" s="46" t="s">
        <v>60</v>
      </c>
      <c r="C56" s="46">
        <v>12</v>
      </c>
      <c r="D56" s="46">
        <v>2.4000000000000004</v>
      </c>
      <c r="E56" s="18"/>
      <c r="F56" s="18"/>
      <c r="G56" s="18"/>
      <c r="H56" s="21">
        <f t="shared" si="0"/>
        <v>0</v>
      </c>
      <c r="I56" s="41"/>
      <c r="J56" s="21">
        <f t="shared" si="1"/>
        <v>0</v>
      </c>
    </row>
    <row r="57" spans="1:10" ht="11.25">
      <c r="A57" s="18">
        <v>48</v>
      </c>
      <c r="B57" s="46" t="s">
        <v>57</v>
      </c>
      <c r="C57" s="46">
        <v>30</v>
      </c>
      <c r="D57" s="46">
        <v>6</v>
      </c>
      <c r="E57" s="18"/>
      <c r="F57" s="18"/>
      <c r="G57" s="18"/>
      <c r="H57" s="21">
        <f t="shared" si="0"/>
        <v>0</v>
      </c>
      <c r="I57" s="41"/>
      <c r="J57" s="21">
        <f t="shared" si="1"/>
        <v>0</v>
      </c>
    </row>
    <row r="58" spans="1:10" ht="11.25">
      <c r="A58" s="18">
        <v>49</v>
      </c>
      <c r="B58" s="46" t="s">
        <v>58</v>
      </c>
      <c r="C58" s="46">
        <v>24</v>
      </c>
      <c r="D58" s="46">
        <v>4.800000000000001</v>
      </c>
      <c r="E58" s="18"/>
      <c r="F58" s="18"/>
      <c r="G58" s="18"/>
      <c r="H58" s="21">
        <f t="shared" si="0"/>
        <v>0</v>
      </c>
      <c r="I58" s="41"/>
      <c r="J58" s="21">
        <f t="shared" si="1"/>
        <v>0</v>
      </c>
    </row>
    <row r="59" spans="1:10" ht="11.25">
      <c r="A59" s="18">
        <v>50</v>
      </c>
      <c r="B59" s="46" t="s">
        <v>168</v>
      </c>
      <c r="C59" s="46">
        <v>84</v>
      </c>
      <c r="D59" s="46">
        <v>16.8</v>
      </c>
      <c r="E59" s="18"/>
      <c r="F59" s="18"/>
      <c r="G59" s="18"/>
      <c r="H59" s="21">
        <f t="shared" si="0"/>
        <v>0</v>
      </c>
      <c r="I59" s="41"/>
      <c r="J59" s="21">
        <f t="shared" si="1"/>
        <v>0</v>
      </c>
    </row>
    <row r="60" spans="1:10" ht="11.25">
      <c r="A60" s="18">
        <v>51</v>
      </c>
      <c r="B60" s="46" t="s">
        <v>69</v>
      </c>
      <c r="C60" s="46">
        <v>6</v>
      </c>
      <c r="D60" s="46">
        <v>1.2000000000000002</v>
      </c>
      <c r="E60" s="18"/>
      <c r="F60" s="18"/>
      <c r="G60" s="18"/>
      <c r="H60" s="21">
        <f t="shared" si="0"/>
        <v>0</v>
      </c>
      <c r="I60" s="41"/>
      <c r="J60" s="21">
        <f t="shared" si="1"/>
        <v>0</v>
      </c>
    </row>
    <row r="61" spans="1:10" ht="11.25">
      <c r="A61" s="18">
        <v>52</v>
      </c>
      <c r="B61" s="46" t="s">
        <v>91</v>
      </c>
      <c r="C61" s="46">
        <v>6</v>
      </c>
      <c r="D61" s="46">
        <v>1.2000000000000002</v>
      </c>
      <c r="E61" s="18"/>
      <c r="F61" s="18"/>
      <c r="G61" s="18"/>
      <c r="H61" s="21">
        <f t="shared" si="0"/>
        <v>0</v>
      </c>
      <c r="I61" s="41"/>
      <c r="J61" s="21">
        <f t="shared" si="1"/>
        <v>0</v>
      </c>
    </row>
    <row r="62" spans="1:10" ht="11.25">
      <c r="A62" s="18">
        <v>53</v>
      </c>
      <c r="B62" s="46" t="s">
        <v>169</v>
      </c>
      <c r="C62" s="46">
        <v>8</v>
      </c>
      <c r="D62" s="46">
        <v>2</v>
      </c>
      <c r="E62" s="18"/>
      <c r="F62" s="18"/>
      <c r="G62" s="18"/>
      <c r="H62" s="21">
        <f t="shared" si="0"/>
        <v>0</v>
      </c>
      <c r="I62" s="41"/>
      <c r="J62" s="21">
        <f t="shared" si="1"/>
        <v>0</v>
      </c>
    </row>
    <row r="63" spans="1:10" ht="11.25">
      <c r="A63" s="18">
        <v>54</v>
      </c>
      <c r="B63" s="46" t="s">
        <v>170</v>
      </c>
      <c r="C63" s="46">
        <v>12</v>
      </c>
      <c r="D63" s="46">
        <v>4</v>
      </c>
      <c r="E63" s="18"/>
      <c r="F63" s="18"/>
      <c r="G63" s="18"/>
      <c r="H63" s="21">
        <f t="shared" si="0"/>
        <v>0</v>
      </c>
      <c r="I63" s="41"/>
      <c r="J63" s="21">
        <f t="shared" si="1"/>
        <v>0</v>
      </c>
    </row>
    <row r="64" spans="6:10" ht="11.25">
      <c r="F64" s="30" t="s">
        <v>36</v>
      </c>
      <c r="G64" s="30" t="s">
        <v>7</v>
      </c>
      <c r="H64" s="35">
        <f>SUM(H10:H63)</f>
        <v>0</v>
      </c>
      <c r="I64" s="36"/>
      <c r="J64" s="35">
        <f>SUM(J10:J63)</f>
        <v>0</v>
      </c>
    </row>
    <row r="65" ht="6.75" customHeight="1"/>
    <row r="66" ht="11.25">
      <c r="A66" s="34" t="s">
        <v>6</v>
      </c>
    </row>
    <row r="67" spans="1:10" ht="56.25">
      <c r="A67" s="17" t="s">
        <v>3</v>
      </c>
      <c r="B67" s="17" t="s">
        <v>4</v>
      </c>
      <c r="C67" s="17" t="s">
        <v>35</v>
      </c>
      <c r="D67" s="18" t="s">
        <v>38</v>
      </c>
      <c r="E67" s="18" t="s">
        <v>40</v>
      </c>
      <c r="F67" s="18" t="s">
        <v>39</v>
      </c>
      <c r="G67" s="18" t="s">
        <v>5</v>
      </c>
      <c r="H67" s="18" t="s">
        <v>1</v>
      </c>
      <c r="I67" s="18" t="s">
        <v>2</v>
      </c>
      <c r="J67" s="18" t="s">
        <v>0</v>
      </c>
    </row>
    <row r="68" spans="1:10" ht="11.25">
      <c r="A68" s="18">
        <v>1</v>
      </c>
      <c r="B68" s="18">
        <v>2</v>
      </c>
      <c r="C68" s="18">
        <v>3</v>
      </c>
      <c r="D68" s="18">
        <v>4</v>
      </c>
      <c r="E68" s="18">
        <v>5</v>
      </c>
      <c r="F68" s="18">
        <v>6</v>
      </c>
      <c r="G68" s="18">
        <v>7</v>
      </c>
      <c r="H68" s="18" t="s">
        <v>41</v>
      </c>
      <c r="I68" s="18">
        <v>9</v>
      </c>
      <c r="J68" s="18" t="s">
        <v>42</v>
      </c>
    </row>
    <row r="69" spans="1:10" ht="11.25">
      <c r="A69" s="23">
        <v>1</v>
      </c>
      <c r="B69" s="47" t="s">
        <v>85</v>
      </c>
      <c r="C69" s="47">
        <v>18</v>
      </c>
      <c r="D69" s="48">
        <f aca="true" t="shared" si="2" ref="D69:D132">C69*20%</f>
        <v>3.6</v>
      </c>
      <c r="E69" s="20" t="s">
        <v>30</v>
      </c>
      <c r="F69" s="20"/>
      <c r="G69" s="37"/>
      <c r="H69" s="38">
        <f aca="true" t="shared" si="3" ref="H69:H132">ROUND(C69*G69,2)</f>
        <v>0</v>
      </c>
      <c r="I69" s="41"/>
      <c r="J69" s="38">
        <f aca="true" t="shared" si="4" ref="J69:J132">ROUND(H69*I69+H69,2)</f>
        <v>0</v>
      </c>
    </row>
    <row r="70" spans="1:10" ht="11.25">
      <c r="A70" s="23">
        <v>2</v>
      </c>
      <c r="B70" s="47" t="s">
        <v>119</v>
      </c>
      <c r="C70" s="47">
        <v>6</v>
      </c>
      <c r="D70" s="48">
        <f t="shared" si="2"/>
        <v>1.2000000000000002</v>
      </c>
      <c r="E70" s="20" t="s">
        <v>30</v>
      </c>
      <c r="F70" s="20"/>
      <c r="G70" s="37"/>
      <c r="H70" s="38">
        <f t="shared" si="3"/>
        <v>0</v>
      </c>
      <c r="I70" s="41"/>
      <c r="J70" s="38">
        <f t="shared" si="4"/>
        <v>0</v>
      </c>
    </row>
    <row r="71" spans="1:10" ht="11.25">
      <c r="A71" s="23">
        <v>3</v>
      </c>
      <c r="B71" s="47" t="s">
        <v>114</v>
      </c>
      <c r="C71" s="47">
        <v>60</v>
      </c>
      <c r="D71" s="48">
        <f t="shared" si="2"/>
        <v>12</v>
      </c>
      <c r="E71" s="20" t="s">
        <v>30</v>
      </c>
      <c r="F71" s="20"/>
      <c r="G71" s="37"/>
      <c r="H71" s="38">
        <f t="shared" si="3"/>
        <v>0</v>
      </c>
      <c r="I71" s="41"/>
      <c r="J71" s="38">
        <f t="shared" si="4"/>
        <v>0</v>
      </c>
    </row>
    <row r="72" spans="1:10" ht="11.25">
      <c r="A72" s="23">
        <v>4</v>
      </c>
      <c r="B72" s="47" t="s">
        <v>97</v>
      </c>
      <c r="C72" s="47">
        <v>12</v>
      </c>
      <c r="D72" s="48">
        <f t="shared" si="2"/>
        <v>2.4000000000000004</v>
      </c>
      <c r="E72" s="20" t="s">
        <v>30</v>
      </c>
      <c r="F72" s="20"/>
      <c r="G72" s="37"/>
      <c r="H72" s="38">
        <f t="shared" si="3"/>
        <v>0</v>
      </c>
      <c r="I72" s="41"/>
      <c r="J72" s="38">
        <f t="shared" si="4"/>
        <v>0</v>
      </c>
    </row>
    <row r="73" spans="1:10" ht="11.25">
      <c r="A73" s="23">
        <v>5</v>
      </c>
      <c r="B73" s="47" t="s">
        <v>107</v>
      </c>
      <c r="C73" s="47">
        <v>6</v>
      </c>
      <c r="D73" s="48">
        <f t="shared" si="2"/>
        <v>1.2000000000000002</v>
      </c>
      <c r="E73" s="20" t="s">
        <v>30</v>
      </c>
      <c r="F73" s="20"/>
      <c r="G73" s="37"/>
      <c r="H73" s="38">
        <f t="shared" si="3"/>
        <v>0</v>
      </c>
      <c r="I73" s="41"/>
      <c r="J73" s="38">
        <f t="shared" si="4"/>
        <v>0</v>
      </c>
    </row>
    <row r="74" spans="1:10" ht="11.25">
      <c r="A74" s="23">
        <v>6</v>
      </c>
      <c r="B74" s="47" t="s">
        <v>72</v>
      </c>
      <c r="C74" s="47">
        <v>6</v>
      </c>
      <c r="D74" s="48">
        <f t="shared" si="2"/>
        <v>1.2000000000000002</v>
      </c>
      <c r="E74" s="20" t="s">
        <v>30</v>
      </c>
      <c r="F74" s="20"/>
      <c r="G74" s="37"/>
      <c r="H74" s="38">
        <f t="shared" si="3"/>
        <v>0</v>
      </c>
      <c r="I74" s="41"/>
      <c r="J74" s="38">
        <f t="shared" si="4"/>
        <v>0</v>
      </c>
    </row>
    <row r="75" spans="1:10" ht="11.25">
      <c r="A75" s="23">
        <v>7</v>
      </c>
      <c r="B75" s="47" t="s">
        <v>77</v>
      </c>
      <c r="C75" s="47">
        <v>36</v>
      </c>
      <c r="D75" s="48">
        <f t="shared" si="2"/>
        <v>7.2</v>
      </c>
      <c r="E75" s="20"/>
      <c r="F75" s="20"/>
      <c r="G75" s="37"/>
      <c r="H75" s="38">
        <f t="shared" si="3"/>
        <v>0</v>
      </c>
      <c r="I75" s="41"/>
      <c r="J75" s="38">
        <f t="shared" si="4"/>
        <v>0</v>
      </c>
    </row>
    <row r="76" spans="1:10" ht="11.25">
      <c r="A76" s="23">
        <v>8</v>
      </c>
      <c r="B76" s="47" t="s">
        <v>73</v>
      </c>
      <c r="C76" s="47">
        <v>6</v>
      </c>
      <c r="D76" s="48">
        <f t="shared" si="2"/>
        <v>1.2000000000000002</v>
      </c>
      <c r="E76" s="20"/>
      <c r="F76" s="20"/>
      <c r="G76" s="37"/>
      <c r="H76" s="38">
        <f t="shared" si="3"/>
        <v>0</v>
      </c>
      <c r="I76" s="41"/>
      <c r="J76" s="38">
        <f t="shared" si="4"/>
        <v>0</v>
      </c>
    </row>
    <row r="77" spans="1:10" ht="11.25">
      <c r="A77" s="23">
        <v>9</v>
      </c>
      <c r="B77" s="47" t="s">
        <v>84</v>
      </c>
      <c r="C77" s="47">
        <v>12</v>
      </c>
      <c r="D77" s="48">
        <f t="shared" si="2"/>
        <v>2.4000000000000004</v>
      </c>
      <c r="E77" s="20"/>
      <c r="F77" s="20"/>
      <c r="G77" s="37"/>
      <c r="H77" s="38">
        <f t="shared" si="3"/>
        <v>0</v>
      </c>
      <c r="I77" s="41"/>
      <c r="J77" s="38">
        <f t="shared" si="4"/>
        <v>0</v>
      </c>
    </row>
    <row r="78" spans="1:10" ht="11.25">
      <c r="A78" s="23">
        <v>10</v>
      </c>
      <c r="B78" s="47" t="s">
        <v>59</v>
      </c>
      <c r="C78" s="47">
        <v>6</v>
      </c>
      <c r="D78" s="48">
        <f t="shared" si="2"/>
        <v>1.2000000000000002</v>
      </c>
      <c r="E78" s="20"/>
      <c r="F78" s="20"/>
      <c r="G78" s="37"/>
      <c r="H78" s="38">
        <f t="shared" si="3"/>
        <v>0</v>
      </c>
      <c r="I78" s="41"/>
      <c r="J78" s="38">
        <f t="shared" si="4"/>
        <v>0</v>
      </c>
    </row>
    <row r="79" spans="1:10" ht="11.25">
      <c r="A79" s="23">
        <v>11</v>
      </c>
      <c r="B79" s="47" t="s">
        <v>70</v>
      </c>
      <c r="C79" s="47">
        <v>6</v>
      </c>
      <c r="D79" s="48">
        <f t="shared" si="2"/>
        <v>1.2000000000000002</v>
      </c>
      <c r="E79" s="20"/>
      <c r="F79" s="20"/>
      <c r="G79" s="37"/>
      <c r="H79" s="38">
        <f t="shared" si="3"/>
        <v>0</v>
      </c>
      <c r="I79" s="41"/>
      <c r="J79" s="38">
        <f t="shared" si="4"/>
        <v>0</v>
      </c>
    </row>
    <row r="80" spans="1:10" ht="11.25">
      <c r="A80" s="23">
        <v>12</v>
      </c>
      <c r="B80" s="47" t="s">
        <v>75</v>
      </c>
      <c r="C80" s="47">
        <v>30</v>
      </c>
      <c r="D80" s="48">
        <f t="shared" si="2"/>
        <v>6</v>
      </c>
      <c r="E80" s="20"/>
      <c r="F80" s="20"/>
      <c r="G80" s="37"/>
      <c r="H80" s="38">
        <f t="shared" si="3"/>
        <v>0</v>
      </c>
      <c r="I80" s="41"/>
      <c r="J80" s="38">
        <f t="shared" si="4"/>
        <v>0</v>
      </c>
    </row>
    <row r="81" spans="1:10" ht="11.25">
      <c r="A81" s="23">
        <v>13</v>
      </c>
      <c r="B81" s="47" t="s">
        <v>102</v>
      </c>
      <c r="C81" s="47">
        <v>6</v>
      </c>
      <c r="D81" s="48">
        <f t="shared" si="2"/>
        <v>1.2000000000000002</v>
      </c>
      <c r="E81" s="20"/>
      <c r="F81" s="20"/>
      <c r="G81" s="37"/>
      <c r="H81" s="38">
        <f t="shared" si="3"/>
        <v>0</v>
      </c>
      <c r="I81" s="41"/>
      <c r="J81" s="38">
        <f t="shared" si="4"/>
        <v>0</v>
      </c>
    </row>
    <row r="82" spans="1:10" ht="11.25">
      <c r="A82" s="23">
        <v>14</v>
      </c>
      <c r="B82" s="47" t="s">
        <v>104</v>
      </c>
      <c r="C82" s="47">
        <v>6</v>
      </c>
      <c r="D82" s="48">
        <f t="shared" si="2"/>
        <v>1.2000000000000002</v>
      </c>
      <c r="E82" s="20"/>
      <c r="F82" s="20"/>
      <c r="G82" s="37"/>
      <c r="H82" s="38">
        <f t="shared" si="3"/>
        <v>0</v>
      </c>
      <c r="I82" s="41"/>
      <c r="J82" s="38">
        <f t="shared" si="4"/>
        <v>0</v>
      </c>
    </row>
    <row r="83" spans="1:10" ht="11.25">
      <c r="A83" s="23">
        <v>15</v>
      </c>
      <c r="B83" s="47" t="s">
        <v>96</v>
      </c>
      <c r="C83" s="47">
        <v>6</v>
      </c>
      <c r="D83" s="48">
        <f t="shared" si="2"/>
        <v>1.2000000000000002</v>
      </c>
      <c r="E83" s="20"/>
      <c r="F83" s="20"/>
      <c r="G83" s="37"/>
      <c r="H83" s="38">
        <f t="shared" si="3"/>
        <v>0</v>
      </c>
      <c r="I83" s="41"/>
      <c r="J83" s="38">
        <f t="shared" si="4"/>
        <v>0</v>
      </c>
    </row>
    <row r="84" spans="1:10" ht="11.25">
      <c r="A84" s="23">
        <v>16</v>
      </c>
      <c r="B84" s="47" t="s">
        <v>100</v>
      </c>
      <c r="C84" s="47">
        <v>24</v>
      </c>
      <c r="D84" s="48">
        <f t="shared" si="2"/>
        <v>4.800000000000001</v>
      </c>
      <c r="E84" s="20"/>
      <c r="F84" s="20"/>
      <c r="G84" s="37"/>
      <c r="H84" s="38">
        <f t="shared" si="3"/>
        <v>0</v>
      </c>
      <c r="I84" s="41"/>
      <c r="J84" s="38">
        <f t="shared" si="4"/>
        <v>0</v>
      </c>
    </row>
    <row r="85" spans="1:10" ht="11.25">
      <c r="A85" s="23">
        <v>17</v>
      </c>
      <c r="B85" s="47" t="s">
        <v>76</v>
      </c>
      <c r="C85" s="47">
        <v>6</v>
      </c>
      <c r="D85" s="48">
        <f t="shared" si="2"/>
        <v>1.2000000000000002</v>
      </c>
      <c r="E85" s="20"/>
      <c r="F85" s="20"/>
      <c r="G85" s="37"/>
      <c r="H85" s="38">
        <f t="shared" si="3"/>
        <v>0</v>
      </c>
      <c r="I85" s="41"/>
      <c r="J85" s="38">
        <f t="shared" si="4"/>
        <v>0</v>
      </c>
    </row>
    <row r="86" spans="1:10" ht="11.25">
      <c r="A86" s="23">
        <v>18</v>
      </c>
      <c r="B86" s="47" t="s">
        <v>144</v>
      </c>
      <c r="C86" s="47">
        <v>36</v>
      </c>
      <c r="D86" s="48">
        <f t="shared" si="2"/>
        <v>7.2</v>
      </c>
      <c r="E86" s="20"/>
      <c r="F86" s="20"/>
      <c r="G86" s="37"/>
      <c r="H86" s="38">
        <f t="shared" si="3"/>
        <v>0</v>
      </c>
      <c r="I86" s="41"/>
      <c r="J86" s="38">
        <f t="shared" si="4"/>
        <v>0</v>
      </c>
    </row>
    <row r="87" spans="1:10" ht="11.25">
      <c r="A87" s="23">
        <v>19</v>
      </c>
      <c r="B87" s="47" t="s">
        <v>145</v>
      </c>
      <c r="C87" s="47">
        <v>30</v>
      </c>
      <c r="D87" s="48">
        <f t="shared" si="2"/>
        <v>6</v>
      </c>
      <c r="E87" s="20"/>
      <c r="F87" s="20"/>
      <c r="G87" s="37"/>
      <c r="H87" s="38">
        <f t="shared" si="3"/>
        <v>0</v>
      </c>
      <c r="I87" s="41"/>
      <c r="J87" s="38">
        <f t="shared" si="4"/>
        <v>0</v>
      </c>
    </row>
    <row r="88" spans="1:10" ht="11.25">
      <c r="A88" s="23">
        <v>20</v>
      </c>
      <c r="B88" s="47" t="s">
        <v>71</v>
      </c>
      <c r="C88" s="47">
        <v>6</v>
      </c>
      <c r="D88" s="48">
        <f t="shared" si="2"/>
        <v>1.2000000000000002</v>
      </c>
      <c r="E88" s="20"/>
      <c r="F88" s="20"/>
      <c r="G88" s="37"/>
      <c r="H88" s="38">
        <f t="shared" si="3"/>
        <v>0</v>
      </c>
      <c r="I88" s="41"/>
      <c r="J88" s="38">
        <f t="shared" si="4"/>
        <v>0</v>
      </c>
    </row>
    <row r="89" spans="1:10" ht="11.25">
      <c r="A89" s="23">
        <v>21</v>
      </c>
      <c r="B89" s="47" t="s">
        <v>32</v>
      </c>
      <c r="C89" s="47">
        <v>60</v>
      </c>
      <c r="D89" s="48">
        <f t="shared" si="2"/>
        <v>12</v>
      </c>
      <c r="E89" s="20"/>
      <c r="F89" s="20"/>
      <c r="G89" s="37"/>
      <c r="H89" s="38">
        <f t="shared" si="3"/>
        <v>0</v>
      </c>
      <c r="I89" s="41"/>
      <c r="J89" s="38">
        <f t="shared" si="4"/>
        <v>0</v>
      </c>
    </row>
    <row r="90" spans="1:10" ht="11.25">
      <c r="A90" s="23">
        <v>22</v>
      </c>
      <c r="B90" s="47" t="s">
        <v>33</v>
      </c>
      <c r="C90" s="47">
        <v>60</v>
      </c>
      <c r="D90" s="48">
        <f t="shared" si="2"/>
        <v>12</v>
      </c>
      <c r="E90" s="20"/>
      <c r="F90" s="20"/>
      <c r="G90" s="37"/>
      <c r="H90" s="38">
        <f t="shared" si="3"/>
        <v>0</v>
      </c>
      <c r="I90" s="41"/>
      <c r="J90" s="38">
        <f t="shared" si="4"/>
        <v>0</v>
      </c>
    </row>
    <row r="91" spans="1:10" ht="11.25">
      <c r="A91" s="23">
        <v>23</v>
      </c>
      <c r="B91" s="47" t="s">
        <v>61</v>
      </c>
      <c r="C91" s="47">
        <v>24</v>
      </c>
      <c r="D91" s="48">
        <f t="shared" si="2"/>
        <v>4.800000000000001</v>
      </c>
      <c r="E91" s="20"/>
      <c r="F91" s="20"/>
      <c r="G91" s="37"/>
      <c r="H91" s="38">
        <f t="shared" si="3"/>
        <v>0</v>
      </c>
      <c r="I91" s="41"/>
      <c r="J91" s="38">
        <f t="shared" si="4"/>
        <v>0</v>
      </c>
    </row>
    <row r="92" spans="1:10" ht="11.25">
      <c r="A92" s="23">
        <v>24</v>
      </c>
      <c r="B92" s="47" t="s">
        <v>52</v>
      </c>
      <c r="C92" s="47">
        <v>12</v>
      </c>
      <c r="D92" s="48">
        <f t="shared" si="2"/>
        <v>2.4000000000000004</v>
      </c>
      <c r="E92" s="20"/>
      <c r="F92" s="20"/>
      <c r="G92" s="37"/>
      <c r="H92" s="38">
        <f t="shared" si="3"/>
        <v>0</v>
      </c>
      <c r="I92" s="41"/>
      <c r="J92" s="38">
        <f t="shared" si="4"/>
        <v>0</v>
      </c>
    </row>
    <row r="93" spans="1:10" ht="11.25">
      <c r="A93" s="23">
        <v>25</v>
      </c>
      <c r="B93" s="47" t="s">
        <v>86</v>
      </c>
      <c r="C93" s="47">
        <v>12</v>
      </c>
      <c r="D93" s="48">
        <f t="shared" si="2"/>
        <v>2.4000000000000004</v>
      </c>
      <c r="E93" s="20"/>
      <c r="F93" s="20"/>
      <c r="G93" s="37"/>
      <c r="H93" s="38">
        <f t="shared" si="3"/>
        <v>0</v>
      </c>
      <c r="I93" s="41"/>
      <c r="J93" s="38">
        <f t="shared" si="4"/>
        <v>0</v>
      </c>
    </row>
    <row r="94" spans="1:10" ht="11.25">
      <c r="A94" s="23">
        <v>26</v>
      </c>
      <c r="B94" s="47" t="s">
        <v>98</v>
      </c>
      <c r="C94" s="47">
        <v>60</v>
      </c>
      <c r="D94" s="48">
        <f t="shared" si="2"/>
        <v>12</v>
      </c>
      <c r="E94" s="20"/>
      <c r="F94" s="20"/>
      <c r="G94" s="37"/>
      <c r="H94" s="38">
        <f t="shared" si="3"/>
        <v>0</v>
      </c>
      <c r="I94" s="41"/>
      <c r="J94" s="38">
        <f t="shared" si="4"/>
        <v>0</v>
      </c>
    </row>
    <row r="95" spans="1:10" ht="11.25">
      <c r="A95" s="23">
        <v>27</v>
      </c>
      <c r="B95" s="47" t="s">
        <v>118</v>
      </c>
      <c r="C95" s="47">
        <v>36</v>
      </c>
      <c r="D95" s="48">
        <f t="shared" si="2"/>
        <v>7.2</v>
      </c>
      <c r="E95" s="20" t="s">
        <v>30</v>
      </c>
      <c r="F95" s="20"/>
      <c r="G95" s="37"/>
      <c r="H95" s="38">
        <f t="shared" si="3"/>
        <v>0</v>
      </c>
      <c r="I95" s="41"/>
      <c r="J95" s="38">
        <f t="shared" si="4"/>
        <v>0</v>
      </c>
    </row>
    <row r="96" spans="1:10" ht="11.25">
      <c r="A96" s="23">
        <v>28</v>
      </c>
      <c r="B96" s="47"/>
      <c r="C96" s="47"/>
      <c r="D96" s="48"/>
      <c r="E96" s="20" t="s">
        <v>30</v>
      </c>
      <c r="F96" s="20"/>
      <c r="G96" s="37"/>
      <c r="H96" s="38">
        <f t="shared" si="3"/>
        <v>0</v>
      </c>
      <c r="I96" s="41"/>
      <c r="J96" s="38">
        <f t="shared" si="4"/>
        <v>0</v>
      </c>
    </row>
    <row r="97" spans="1:10" ht="11.25">
      <c r="A97" s="23">
        <v>29</v>
      </c>
      <c r="B97" s="47" t="s">
        <v>124</v>
      </c>
      <c r="C97" s="47">
        <v>6</v>
      </c>
      <c r="D97" s="48">
        <f t="shared" si="2"/>
        <v>1.2000000000000002</v>
      </c>
      <c r="E97" s="20"/>
      <c r="F97" s="20"/>
      <c r="G97" s="37"/>
      <c r="H97" s="38">
        <f t="shared" si="3"/>
        <v>0</v>
      </c>
      <c r="I97" s="41"/>
      <c r="J97" s="38">
        <f t="shared" si="4"/>
        <v>0</v>
      </c>
    </row>
    <row r="98" spans="1:10" ht="11.25">
      <c r="A98" s="23">
        <v>30</v>
      </c>
      <c r="B98" s="47" t="s">
        <v>109</v>
      </c>
      <c r="C98" s="47">
        <v>6</v>
      </c>
      <c r="D98" s="48">
        <f t="shared" si="2"/>
        <v>1.2000000000000002</v>
      </c>
      <c r="E98" s="20"/>
      <c r="F98" s="20"/>
      <c r="G98" s="37"/>
      <c r="H98" s="38">
        <f t="shared" si="3"/>
        <v>0</v>
      </c>
      <c r="I98" s="41"/>
      <c r="J98" s="38">
        <f t="shared" si="4"/>
        <v>0</v>
      </c>
    </row>
    <row r="99" spans="1:10" ht="11.25">
      <c r="A99" s="23">
        <v>31</v>
      </c>
      <c r="B99" s="47" t="s">
        <v>108</v>
      </c>
      <c r="C99" s="47">
        <v>6</v>
      </c>
      <c r="D99" s="48">
        <f t="shared" si="2"/>
        <v>1.2000000000000002</v>
      </c>
      <c r="E99" s="20"/>
      <c r="F99" s="20"/>
      <c r="G99" s="37"/>
      <c r="H99" s="38">
        <f t="shared" si="3"/>
        <v>0</v>
      </c>
      <c r="I99" s="41"/>
      <c r="J99" s="38">
        <f t="shared" si="4"/>
        <v>0</v>
      </c>
    </row>
    <row r="100" spans="1:10" ht="11.25">
      <c r="A100" s="23">
        <v>32</v>
      </c>
      <c r="B100" s="47" t="s">
        <v>146</v>
      </c>
      <c r="C100" s="47">
        <v>36</v>
      </c>
      <c r="D100" s="48">
        <f t="shared" si="2"/>
        <v>7.2</v>
      </c>
      <c r="E100" s="20"/>
      <c r="F100" s="20"/>
      <c r="G100" s="37"/>
      <c r="H100" s="38">
        <f t="shared" si="3"/>
        <v>0</v>
      </c>
      <c r="I100" s="41"/>
      <c r="J100" s="38">
        <f t="shared" si="4"/>
        <v>0</v>
      </c>
    </row>
    <row r="101" spans="1:10" ht="11.25">
      <c r="A101" s="23">
        <v>33</v>
      </c>
      <c r="B101" s="47" t="s">
        <v>31</v>
      </c>
      <c r="C101" s="47">
        <v>30</v>
      </c>
      <c r="D101" s="48">
        <f t="shared" si="2"/>
        <v>6</v>
      </c>
      <c r="E101" s="20"/>
      <c r="F101" s="20"/>
      <c r="G101" s="37"/>
      <c r="H101" s="38">
        <f t="shared" si="3"/>
        <v>0</v>
      </c>
      <c r="I101" s="41"/>
      <c r="J101" s="38">
        <f t="shared" si="4"/>
        <v>0</v>
      </c>
    </row>
    <row r="102" spans="1:10" ht="11.25">
      <c r="A102" s="23">
        <v>34</v>
      </c>
      <c r="B102" s="47" t="s">
        <v>45</v>
      </c>
      <c r="C102" s="47">
        <v>6</v>
      </c>
      <c r="D102" s="48">
        <f t="shared" si="2"/>
        <v>1.2000000000000002</v>
      </c>
      <c r="E102" s="20"/>
      <c r="F102" s="20"/>
      <c r="G102" s="37"/>
      <c r="H102" s="38">
        <f t="shared" si="3"/>
        <v>0</v>
      </c>
      <c r="I102" s="41"/>
      <c r="J102" s="38">
        <f t="shared" si="4"/>
        <v>0</v>
      </c>
    </row>
    <row r="103" spans="1:10" ht="11.25">
      <c r="A103" s="23">
        <v>35</v>
      </c>
      <c r="B103" s="47" t="s">
        <v>83</v>
      </c>
      <c r="C103" s="47">
        <v>24</v>
      </c>
      <c r="D103" s="48">
        <f t="shared" si="2"/>
        <v>4.800000000000001</v>
      </c>
      <c r="E103" s="20"/>
      <c r="F103" s="20"/>
      <c r="G103" s="37"/>
      <c r="H103" s="38">
        <f t="shared" si="3"/>
        <v>0</v>
      </c>
      <c r="I103" s="41"/>
      <c r="J103" s="38">
        <f t="shared" si="4"/>
        <v>0</v>
      </c>
    </row>
    <row r="104" spans="1:10" ht="11.25">
      <c r="A104" s="23">
        <v>36</v>
      </c>
      <c r="B104" s="47" t="s">
        <v>81</v>
      </c>
      <c r="C104" s="47">
        <v>30</v>
      </c>
      <c r="D104" s="48">
        <f t="shared" si="2"/>
        <v>6</v>
      </c>
      <c r="E104" s="20"/>
      <c r="F104" s="20"/>
      <c r="G104" s="37"/>
      <c r="H104" s="38">
        <f t="shared" si="3"/>
        <v>0</v>
      </c>
      <c r="I104" s="41"/>
      <c r="J104" s="38">
        <f t="shared" si="4"/>
        <v>0</v>
      </c>
    </row>
    <row r="105" spans="1:10" ht="11.25">
      <c r="A105" s="23">
        <v>37</v>
      </c>
      <c r="B105" s="47"/>
      <c r="C105" s="47"/>
      <c r="D105" s="48"/>
      <c r="E105" s="20"/>
      <c r="F105" s="20"/>
      <c r="G105" s="37"/>
      <c r="H105" s="38">
        <f t="shared" si="3"/>
        <v>0</v>
      </c>
      <c r="I105" s="41"/>
      <c r="J105" s="38">
        <f t="shared" si="4"/>
        <v>0</v>
      </c>
    </row>
    <row r="106" spans="1:10" ht="11.25">
      <c r="A106" s="23">
        <v>38</v>
      </c>
      <c r="B106" s="47" t="s">
        <v>106</v>
      </c>
      <c r="C106" s="47">
        <v>6</v>
      </c>
      <c r="D106" s="48">
        <f t="shared" si="2"/>
        <v>1.2000000000000002</v>
      </c>
      <c r="E106" s="20"/>
      <c r="F106" s="20"/>
      <c r="G106" s="37"/>
      <c r="H106" s="38">
        <f t="shared" si="3"/>
        <v>0</v>
      </c>
      <c r="I106" s="41"/>
      <c r="J106" s="38">
        <f t="shared" si="4"/>
        <v>0</v>
      </c>
    </row>
    <row r="107" spans="1:10" ht="11.25">
      <c r="A107" s="23">
        <v>39</v>
      </c>
      <c r="B107" s="47" t="s">
        <v>112</v>
      </c>
      <c r="C107" s="47">
        <v>174</v>
      </c>
      <c r="D107" s="48">
        <f t="shared" si="2"/>
        <v>34.800000000000004</v>
      </c>
      <c r="E107" s="20"/>
      <c r="F107" s="20"/>
      <c r="G107" s="37"/>
      <c r="H107" s="38">
        <f t="shared" si="3"/>
        <v>0</v>
      </c>
      <c r="I107" s="41"/>
      <c r="J107" s="38">
        <f t="shared" si="4"/>
        <v>0</v>
      </c>
    </row>
    <row r="108" spans="1:10" ht="11.25">
      <c r="A108" s="23">
        <v>40</v>
      </c>
      <c r="B108" s="47" t="s">
        <v>110</v>
      </c>
      <c r="C108" s="47">
        <v>12</v>
      </c>
      <c r="D108" s="48">
        <f t="shared" si="2"/>
        <v>2.4000000000000004</v>
      </c>
      <c r="E108" s="20"/>
      <c r="F108" s="20"/>
      <c r="G108" s="37"/>
      <c r="H108" s="38">
        <f t="shared" si="3"/>
        <v>0</v>
      </c>
      <c r="I108" s="41"/>
      <c r="J108" s="38">
        <f t="shared" si="4"/>
        <v>0</v>
      </c>
    </row>
    <row r="109" spans="1:10" ht="11.25">
      <c r="A109" s="23">
        <v>41</v>
      </c>
      <c r="B109" s="47" t="s">
        <v>111</v>
      </c>
      <c r="C109" s="47">
        <v>6</v>
      </c>
      <c r="D109" s="48">
        <f t="shared" si="2"/>
        <v>1.2000000000000002</v>
      </c>
      <c r="E109" s="20"/>
      <c r="F109" s="20"/>
      <c r="G109" s="37"/>
      <c r="H109" s="38">
        <f t="shared" si="3"/>
        <v>0</v>
      </c>
      <c r="I109" s="41"/>
      <c r="J109" s="38">
        <f t="shared" si="4"/>
        <v>0</v>
      </c>
    </row>
    <row r="110" spans="1:10" ht="11.25">
      <c r="A110" s="23">
        <v>42</v>
      </c>
      <c r="B110" s="47" t="s">
        <v>103</v>
      </c>
      <c r="C110" s="47">
        <v>156</v>
      </c>
      <c r="D110" s="48">
        <f t="shared" si="2"/>
        <v>31.200000000000003</v>
      </c>
      <c r="E110" s="20"/>
      <c r="F110" s="20"/>
      <c r="G110" s="37"/>
      <c r="H110" s="38">
        <f t="shared" si="3"/>
        <v>0</v>
      </c>
      <c r="I110" s="41"/>
      <c r="J110" s="38">
        <f t="shared" si="4"/>
        <v>0</v>
      </c>
    </row>
    <row r="111" spans="1:10" ht="11.25">
      <c r="A111" s="23">
        <v>43</v>
      </c>
      <c r="B111" s="47" t="s">
        <v>127</v>
      </c>
      <c r="C111" s="47">
        <v>6</v>
      </c>
      <c r="D111" s="48">
        <f t="shared" si="2"/>
        <v>1.2000000000000002</v>
      </c>
      <c r="E111" s="20"/>
      <c r="F111" s="20"/>
      <c r="G111" s="37"/>
      <c r="H111" s="38">
        <f t="shared" si="3"/>
        <v>0</v>
      </c>
      <c r="I111" s="41"/>
      <c r="J111" s="38">
        <f t="shared" si="4"/>
        <v>0</v>
      </c>
    </row>
    <row r="112" spans="1:10" ht="11.25">
      <c r="A112" s="23">
        <v>44</v>
      </c>
      <c r="B112" s="47" t="s">
        <v>34</v>
      </c>
      <c r="C112" s="47">
        <v>42</v>
      </c>
      <c r="D112" s="48">
        <f t="shared" si="2"/>
        <v>8.4</v>
      </c>
      <c r="E112" s="20"/>
      <c r="F112" s="20"/>
      <c r="G112" s="37"/>
      <c r="H112" s="38">
        <f t="shared" si="3"/>
        <v>0</v>
      </c>
      <c r="I112" s="41"/>
      <c r="J112" s="38">
        <f t="shared" si="4"/>
        <v>0</v>
      </c>
    </row>
    <row r="113" spans="1:10" ht="11.25">
      <c r="A113" s="23">
        <v>45</v>
      </c>
      <c r="B113" s="47" t="s">
        <v>82</v>
      </c>
      <c r="C113" s="47">
        <v>54</v>
      </c>
      <c r="D113" s="48">
        <f t="shared" si="2"/>
        <v>10.8</v>
      </c>
      <c r="E113" s="20"/>
      <c r="F113" s="20"/>
      <c r="G113" s="37"/>
      <c r="H113" s="38">
        <f t="shared" si="3"/>
        <v>0</v>
      </c>
      <c r="I113" s="41"/>
      <c r="J113" s="38">
        <f t="shared" si="4"/>
        <v>0</v>
      </c>
    </row>
    <row r="114" spans="1:10" ht="11.25">
      <c r="A114" s="23">
        <v>46</v>
      </c>
      <c r="B114" s="47" t="s">
        <v>117</v>
      </c>
      <c r="C114" s="47">
        <v>18</v>
      </c>
      <c r="D114" s="48">
        <f t="shared" si="2"/>
        <v>3.6</v>
      </c>
      <c r="E114" s="20"/>
      <c r="F114" s="20"/>
      <c r="G114" s="37"/>
      <c r="H114" s="38">
        <f t="shared" si="3"/>
        <v>0</v>
      </c>
      <c r="I114" s="41"/>
      <c r="J114" s="38">
        <f t="shared" si="4"/>
        <v>0</v>
      </c>
    </row>
    <row r="115" spans="1:10" ht="11.25">
      <c r="A115" s="23">
        <v>47</v>
      </c>
      <c r="B115" s="47" t="s">
        <v>155</v>
      </c>
      <c r="C115" s="47">
        <v>6</v>
      </c>
      <c r="D115" s="48">
        <f t="shared" si="2"/>
        <v>1.2000000000000002</v>
      </c>
      <c r="E115" s="20"/>
      <c r="F115" s="20"/>
      <c r="G115" s="37"/>
      <c r="H115" s="38">
        <f t="shared" si="3"/>
        <v>0</v>
      </c>
      <c r="I115" s="41"/>
      <c r="J115" s="38">
        <f t="shared" si="4"/>
        <v>0</v>
      </c>
    </row>
    <row r="116" spans="1:10" ht="11.25">
      <c r="A116" s="23">
        <v>48</v>
      </c>
      <c r="B116" s="47"/>
      <c r="C116" s="47"/>
      <c r="D116" s="48"/>
      <c r="E116" s="20"/>
      <c r="F116" s="20"/>
      <c r="G116" s="37"/>
      <c r="H116" s="38">
        <f t="shared" si="3"/>
        <v>0</v>
      </c>
      <c r="I116" s="41"/>
      <c r="J116" s="38">
        <f t="shared" si="4"/>
        <v>0</v>
      </c>
    </row>
    <row r="117" spans="1:10" ht="11.25">
      <c r="A117" s="23">
        <v>49</v>
      </c>
      <c r="B117" s="47" t="s">
        <v>113</v>
      </c>
      <c r="C117" s="47">
        <v>24</v>
      </c>
      <c r="D117" s="48">
        <f t="shared" si="2"/>
        <v>4.800000000000001</v>
      </c>
      <c r="E117" s="20"/>
      <c r="F117" s="20"/>
      <c r="G117" s="37"/>
      <c r="H117" s="38">
        <f t="shared" si="3"/>
        <v>0</v>
      </c>
      <c r="I117" s="41"/>
      <c r="J117" s="38">
        <f t="shared" si="4"/>
        <v>0</v>
      </c>
    </row>
    <row r="118" spans="1:10" ht="11.25">
      <c r="A118" s="23">
        <v>50</v>
      </c>
      <c r="B118" s="47" t="s">
        <v>99</v>
      </c>
      <c r="C118" s="47">
        <v>6</v>
      </c>
      <c r="D118" s="48">
        <f t="shared" si="2"/>
        <v>1.2000000000000002</v>
      </c>
      <c r="E118" s="20"/>
      <c r="F118" s="20"/>
      <c r="G118" s="37"/>
      <c r="H118" s="38">
        <f t="shared" si="3"/>
        <v>0</v>
      </c>
      <c r="I118" s="41"/>
      <c r="J118" s="38">
        <f t="shared" si="4"/>
        <v>0</v>
      </c>
    </row>
    <row r="119" spans="1:10" ht="11.25">
      <c r="A119" s="23">
        <v>51</v>
      </c>
      <c r="B119" s="47" t="s">
        <v>135</v>
      </c>
      <c r="C119" s="47">
        <v>6</v>
      </c>
      <c r="D119" s="48">
        <f t="shared" si="2"/>
        <v>1.2000000000000002</v>
      </c>
      <c r="E119" s="20"/>
      <c r="F119" s="20"/>
      <c r="G119" s="37"/>
      <c r="H119" s="38">
        <f t="shared" si="3"/>
        <v>0</v>
      </c>
      <c r="I119" s="41"/>
      <c r="J119" s="38">
        <f t="shared" si="4"/>
        <v>0</v>
      </c>
    </row>
    <row r="120" spans="1:10" ht="11.25">
      <c r="A120" s="23">
        <v>52</v>
      </c>
      <c r="B120" s="47" t="s">
        <v>122</v>
      </c>
      <c r="C120" s="47">
        <v>6</v>
      </c>
      <c r="D120" s="48">
        <f t="shared" si="2"/>
        <v>1.2000000000000002</v>
      </c>
      <c r="E120" s="20"/>
      <c r="F120" s="20"/>
      <c r="G120" s="37"/>
      <c r="H120" s="38">
        <f t="shared" si="3"/>
        <v>0</v>
      </c>
      <c r="I120" s="41"/>
      <c r="J120" s="38">
        <f t="shared" si="4"/>
        <v>0</v>
      </c>
    </row>
    <row r="121" spans="1:10" ht="11.25">
      <c r="A121" s="23">
        <v>53</v>
      </c>
      <c r="B121" s="47"/>
      <c r="C121" s="47"/>
      <c r="D121" s="48"/>
      <c r="E121" s="20"/>
      <c r="F121" s="20"/>
      <c r="G121" s="37"/>
      <c r="H121" s="38">
        <f t="shared" si="3"/>
        <v>0</v>
      </c>
      <c r="I121" s="41"/>
      <c r="J121" s="38">
        <f t="shared" si="4"/>
        <v>0</v>
      </c>
    </row>
    <row r="122" spans="1:10" ht="11.25">
      <c r="A122" s="23">
        <v>54</v>
      </c>
      <c r="B122" s="47" t="s">
        <v>123</v>
      </c>
      <c r="C122" s="47">
        <v>30</v>
      </c>
      <c r="D122" s="48">
        <f t="shared" si="2"/>
        <v>6</v>
      </c>
      <c r="E122" s="20"/>
      <c r="F122" s="20"/>
      <c r="G122" s="37"/>
      <c r="H122" s="38">
        <f t="shared" si="3"/>
        <v>0</v>
      </c>
      <c r="I122" s="41"/>
      <c r="J122" s="38">
        <f t="shared" si="4"/>
        <v>0</v>
      </c>
    </row>
    <row r="123" spans="1:10" ht="11.25">
      <c r="A123" s="23">
        <v>55</v>
      </c>
      <c r="B123" s="47" t="s">
        <v>120</v>
      </c>
      <c r="C123" s="47">
        <v>6</v>
      </c>
      <c r="D123" s="48">
        <f t="shared" si="2"/>
        <v>1.2000000000000002</v>
      </c>
      <c r="E123" s="20"/>
      <c r="F123" s="20"/>
      <c r="G123" s="37"/>
      <c r="H123" s="38">
        <f t="shared" si="3"/>
        <v>0</v>
      </c>
      <c r="I123" s="41"/>
      <c r="J123" s="38">
        <f t="shared" si="4"/>
        <v>0</v>
      </c>
    </row>
    <row r="124" spans="1:10" ht="11.25">
      <c r="A124" s="23">
        <v>56</v>
      </c>
      <c r="B124" s="47" t="s">
        <v>116</v>
      </c>
      <c r="C124" s="47">
        <v>54</v>
      </c>
      <c r="D124" s="48">
        <f t="shared" si="2"/>
        <v>10.8</v>
      </c>
      <c r="E124" s="20"/>
      <c r="F124" s="20"/>
      <c r="G124" s="37"/>
      <c r="H124" s="38">
        <f t="shared" si="3"/>
        <v>0</v>
      </c>
      <c r="I124" s="41"/>
      <c r="J124" s="38">
        <f t="shared" si="4"/>
        <v>0</v>
      </c>
    </row>
    <row r="125" spans="1:10" ht="11.25">
      <c r="A125" s="23">
        <v>57</v>
      </c>
      <c r="B125" s="47" t="s">
        <v>87</v>
      </c>
      <c r="C125" s="47">
        <v>42</v>
      </c>
      <c r="D125" s="48">
        <f t="shared" si="2"/>
        <v>8.4</v>
      </c>
      <c r="E125" s="20"/>
      <c r="F125" s="20"/>
      <c r="G125" s="37"/>
      <c r="H125" s="38">
        <f t="shared" si="3"/>
        <v>0</v>
      </c>
      <c r="I125" s="41"/>
      <c r="J125" s="38">
        <f t="shared" si="4"/>
        <v>0</v>
      </c>
    </row>
    <row r="126" spans="1:10" ht="11.25">
      <c r="A126" s="23">
        <v>58</v>
      </c>
      <c r="B126" s="47" t="s">
        <v>88</v>
      </c>
      <c r="C126" s="47">
        <v>42</v>
      </c>
      <c r="D126" s="48">
        <f t="shared" si="2"/>
        <v>8.4</v>
      </c>
      <c r="E126" s="20"/>
      <c r="F126" s="20"/>
      <c r="G126" s="37"/>
      <c r="H126" s="38">
        <f t="shared" si="3"/>
        <v>0</v>
      </c>
      <c r="I126" s="41"/>
      <c r="J126" s="38">
        <f t="shared" si="4"/>
        <v>0</v>
      </c>
    </row>
    <row r="127" spans="1:10" ht="11.25">
      <c r="A127" s="23">
        <v>59</v>
      </c>
      <c r="B127" s="47"/>
      <c r="C127" s="47"/>
      <c r="D127" s="48"/>
      <c r="E127" s="20"/>
      <c r="F127" s="20"/>
      <c r="G127" s="37"/>
      <c r="H127" s="38">
        <f t="shared" si="3"/>
        <v>0</v>
      </c>
      <c r="I127" s="41"/>
      <c r="J127" s="38">
        <f t="shared" si="4"/>
        <v>0</v>
      </c>
    </row>
    <row r="128" spans="1:10" ht="11.25">
      <c r="A128" s="23">
        <v>60</v>
      </c>
      <c r="B128" s="47" t="s">
        <v>115</v>
      </c>
      <c r="C128" s="47">
        <v>174</v>
      </c>
      <c r="D128" s="48">
        <f t="shared" si="2"/>
        <v>34.800000000000004</v>
      </c>
      <c r="E128" s="20"/>
      <c r="F128" s="20"/>
      <c r="G128" s="37"/>
      <c r="H128" s="38">
        <f t="shared" si="3"/>
        <v>0</v>
      </c>
      <c r="I128" s="41"/>
      <c r="J128" s="38">
        <f t="shared" si="4"/>
        <v>0</v>
      </c>
    </row>
    <row r="129" spans="1:10" ht="11.25">
      <c r="A129" s="23">
        <v>61</v>
      </c>
      <c r="B129" s="47" t="s">
        <v>121</v>
      </c>
      <c r="C129" s="47">
        <v>6</v>
      </c>
      <c r="D129" s="48">
        <f t="shared" si="2"/>
        <v>1.2000000000000002</v>
      </c>
      <c r="E129" s="20"/>
      <c r="F129" s="20"/>
      <c r="G129" s="37"/>
      <c r="H129" s="38">
        <f t="shared" si="3"/>
        <v>0</v>
      </c>
      <c r="I129" s="41"/>
      <c r="J129" s="38">
        <f t="shared" si="4"/>
        <v>0</v>
      </c>
    </row>
    <row r="130" spans="1:10" ht="11.25">
      <c r="A130" s="23">
        <v>62</v>
      </c>
      <c r="B130" s="47"/>
      <c r="C130" s="47"/>
      <c r="D130" s="48"/>
      <c r="E130" s="20"/>
      <c r="F130" s="20"/>
      <c r="G130" s="37"/>
      <c r="H130" s="38">
        <f t="shared" si="3"/>
        <v>0</v>
      </c>
      <c r="I130" s="41"/>
      <c r="J130" s="38">
        <f t="shared" si="4"/>
        <v>0</v>
      </c>
    </row>
    <row r="131" spans="1:10" ht="11.25">
      <c r="A131" s="23">
        <v>63</v>
      </c>
      <c r="B131" s="47" t="s">
        <v>74</v>
      </c>
      <c r="C131" s="47">
        <v>12</v>
      </c>
      <c r="D131" s="48">
        <f t="shared" si="2"/>
        <v>2.4000000000000004</v>
      </c>
      <c r="E131" s="20"/>
      <c r="F131" s="20"/>
      <c r="G131" s="37"/>
      <c r="H131" s="38">
        <f t="shared" si="3"/>
        <v>0</v>
      </c>
      <c r="I131" s="41"/>
      <c r="J131" s="38">
        <f t="shared" si="4"/>
        <v>0</v>
      </c>
    </row>
    <row r="132" spans="1:10" ht="11.25">
      <c r="A132" s="23">
        <v>64</v>
      </c>
      <c r="B132" s="47" t="s">
        <v>89</v>
      </c>
      <c r="C132" s="47">
        <v>12</v>
      </c>
      <c r="D132" s="48">
        <f t="shared" si="2"/>
        <v>2.4000000000000004</v>
      </c>
      <c r="E132" s="20"/>
      <c r="F132" s="20"/>
      <c r="G132" s="37"/>
      <c r="H132" s="38">
        <f t="shared" si="3"/>
        <v>0</v>
      </c>
      <c r="I132" s="41"/>
      <c r="J132" s="38">
        <f t="shared" si="4"/>
        <v>0</v>
      </c>
    </row>
    <row r="133" spans="1:10" ht="11.25">
      <c r="A133" s="23">
        <v>65</v>
      </c>
      <c r="B133" s="47" t="s">
        <v>90</v>
      </c>
      <c r="C133" s="47">
        <v>12</v>
      </c>
      <c r="D133" s="48">
        <f aca="true" t="shared" si="5" ref="D133:D140">C133*20%</f>
        <v>2.4000000000000004</v>
      </c>
      <c r="E133" s="20"/>
      <c r="F133" s="20"/>
      <c r="G133" s="37"/>
      <c r="H133" s="38">
        <f aca="true" t="shared" si="6" ref="H133:H140">ROUND(C133*G133,2)</f>
        <v>0</v>
      </c>
      <c r="I133" s="41"/>
      <c r="J133" s="38">
        <f aca="true" t="shared" si="7" ref="J133:J140">ROUND(H133*I133+H133,2)</f>
        <v>0</v>
      </c>
    </row>
    <row r="134" spans="1:10" ht="11.25">
      <c r="A134" s="23">
        <v>66</v>
      </c>
      <c r="B134" s="47" t="s">
        <v>156</v>
      </c>
      <c r="C134" s="47">
        <v>24</v>
      </c>
      <c r="D134" s="48">
        <f t="shared" si="5"/>
        <v>4.800000000000001</v>
      </c>
      <c r="E134" s="20"/>
      <c r="F134" s="20"/>
      <c r="G134" s="37"/>
      <c r="H134" s="38">
        <f t="shared" si="6"/>
        <v>0</v>
      </c>
      <c r="I134" s="41"/>
      <c r="J134" s="38">
        <f t="shared" si="7"/>
        <v>0</v>
      </c>
    </row>
    <row r="135" spans="1:10" ht="11.25">
      <c r="A135" s="23">
        <v>67</v>
      </c>
      <c r="B135" s="47" t="s">
        <v>133</v>
      </c>
      <c r="C135" s="47">
        <v>6</v>
      </c>
      <c r="D135" s="48">
        <f t="shared" si="5"/>
        <v>1.2000000000000002</v>
      </c>
      <c r="E135" s="20"/>
      <c r="F135" s="20"/>
      <c r="G135" s="37"/>
      <c r="H135" s="38">
        <f t="shared" si="6"/>
        <v>0</v>
      </c>
      <c r="I135" s="41"/>
      <c r="J135" s="38">
        <f t="shared" si="7"/>
        <v>0</v>
      </c>
    </row>
    <row r="136" spans="1:10" ht="11.25">
      <c r="A136" s="23">
        <v>68</v>
      </c>
      <c r="B136" s="47" t="s">
        <v>157</v>
      </c>
      <c r="C136" s="47">
        <v>30</v>
      </c>
      <c r="D136" s="48">
        <f t="shared" si="5"/>
        <v>6</v>
      </c>
      <c r="E136" s="20"/>
      <c r="F136" s="20"/>
      <c r="G136" s="37"/>
      <c r="H136" s="38">
        <f t="shared" si="6"/>
        <v>0</v>
      </c>
      <c r="I136" s="41"/>
      <c r="J136" s="38">
        <f t="shared" si="7"/>
        <v>0</v>
      </c>
    </row>
    <row r="137" spans="1:10" ht="11.25">
      <c r="A137" s="23">
        <v>69</v>
      </c>
      <c r="B137" s="47" t="s">
        <v>78</v>
      </c>
      <c r="C137" s="47">
        <v>240</v>
      </c>
      <c r="D137" s="48">
        <f t="shared" si="5"/>
        <v>48</v>
      </c>
      <c r="E137" s="20"/>
      <c r="F137" s="20"/>
      <c r="G137" s="37"/>
      <c r="H137" s="38">
        <f t="shared" si="6"/>
        <v>0</v>
      </c>
      <c r="I137" s="41"/>
      <c r="J137" s="38">
        <f t="shared" si="7"/>
        <v>0</v>
      </c>
    </row>
    <row r="138" spans="1:10" ht="11.25">
      <c r="A138" s="23">
        <v>70</v>
      </c>
      <c r="B138" s="47" t="s">
        <v>101</v>
      </c>
      <c r="C138" s="47">
        <v>18</v>
      </c>
      <c r="D138" s="48">
        <f t="shared" si="5"/>
        <v>3.6</v>
      </c>
      <c r="E138" s="20"/>
      <c r="F138" s="20"/>
      <c r="G138" s="37"/>
      <c r="H138" s="38">
        <f t="shared" si="6"/>
        <v>0</v>
      </c>
      <c r="I138" s="41"/>
      <c r="J138" s="38">
        <f t="shared" si="7"/>
        <v>0</v>
      </c>
    </row>
    <row r="139" spans="1:10" ht="11.25">
      <c r="A139" s="23">
        <v>71</v>
      </c>
      <c r="B139" s="47" t="s">
        <v>125</v>
      </c>
      <c r="C139" s="47">
        <v>6</v>
      </c>
      <c r="D139" s="48">
        <f t="shared" si="5"/>
        <v>1.2000000000000002</v>
      </c>
      <c r="E139" s="20"/>
      <c r="F139" s="20"/>
      <c r="G139" s="37"/>
      <c r="H139" s="38">
        <f t="shared" si="6"/>
        <v>0</v>
      </c>
      <c r="I139" s="41"/>
      <c r="J139" s="38">
        <f t="shared" si="7"/>
        <v>0</v>
      </c>
    </row>
    <row r="140" spans="1:10" ht="11.25">
      <c r="A140" s="23">
        <v>72</v>
      </c>
      <c r="B140" s="47" t="s">
        <v>80</v>
      </c>
      <c r="C140" s="47">
        <v>18</v>
      </c>
      <c r="D140" s="48">
        <f t="shared" si="5"/>
        <v>3.6</v>
      </c>
      <c r="E140" s="20"/>
      <c r="F140" s="20"/>
      <c r="G140" s="37"/>
      <c r="H140" s="38">
        <f t="shared" si="6"/>
        <v>0</v>
      </c>
      <c r="I140" s="41"/>
      <c r="J140" s="38">
        <f t="shared" si="7"/>
        <v>0</v>
      </c>
    </row>
    <row r="141" spans="1:10" ht="11.25">
      <c r="A141" s="28"/>
      <c r="C141" s="28"/>
      <c r="D141" s="28"/>
      <c r="E141" s="28"/>
      <c r="F141" s="30" t="s">
        <v>37</v>
      </c>
      <c r="G141" s="30" t="s">
        <v>7</v>
      </c>
      <c r="H141" s="35">
        <f>SUM(H69:H140)</f>
        <v>0</v>
      </c>
      <c r="I141" s="36"/>
      <c r="J141" s="35">
        <f>SUM(J69:J140)</f>
        <v>0</v>
      </c>
    </row>
    <row r="142" spans="1:6" ht="11.25">
      <c r="A142" s="28"/>
      <c r="B142" s="39"/>
      <c r="C142" s="28"/>
      <c r="D142" s="28"/>
      <c r="E142" s="28"/>
      <c r="F142" s="28"/>
    </row>
    <row r="143" spans="1:6" ht="11.25">
      <c r="A143" s="28"/>
      <c r="B143" s="28"/>
      <c r="C143" s="28"/>
      <c r="D143" s="28"/>
      <c r="E143" s="28"/>
      <c r="F143" s="28"/>
    </row>
    <row r="144" ht="11.25">
      <c r="A144" s="34" t="s">
        <v>128</v>
      </c>
    </row>
    <row r="145" spans="1:10" ht="56.25">
      <c r="A145" s="17" t="s">
        <v>3</v>
      </c>
      <c r="B145" s="17" t="s">
        <v>4</v>
      </c>
      <c r="C145" s="17" t="s">
        <v>35</v>
      </c>
      <c r="D145" s="18" t="s">
        <v>38</v>
      </c>
      <c r="E145" s="18" t="s">
        <v>40</v>
      </c>
      <c r="F145" s="18" t="s">
        <v>39</v>
      </c>
      <c r="G145" s="18" t="s">
        <v>5</v>
      </c>
      <c r="H145" s="18" t="s">
        <v>1</v>
      </c>
      <c r="I145" s="18" t="s">
        <v>2</v>
      </c>
      <c r="J145" s="18" t="s">
        <v>0</v>
      </c>
    </row>
    <row r="146" spans="1:10" ht="11.25">
      <c r="A146" s="18">
        <v>1</v>
      </c>
      <c r="B146" s="18">
        <v>2</v>
      </c>
      <c r="C146" s="18">
        <v>3</v>
      </c>
      <c r="D146" s="18">
        <v>4</v>
      </c>
      <c r="E146" s="18">
        <v>5</v>
      </c>
      <c r="F146" s="18">
        <v>6</v>
      </c>
      <c r="G146" s="18">
        <v>7</v>
      </c>
      <c r="H146" s="18" t="s">
        <v>41</v>
      </c>
      <c r="I146" s="18">
        <v>9</v>
      </c>
      <c r="J146" s="18" t="s">
        <v>42</v>
      </c>
    </row>
    <row r="147" spans="1:10" ht="11.25">
      <c r="A147" s="22">
        <v>1</v>
      </c>
      <c r="B147" s="47" t="s">
        <v>105</v>
      </c>
      <c r="C147" s="47">
        <v>6</v>
      </c>
      <c r="D147" s="48">
        <f aca="true" t="shared" si="8" ref="D147:D156">C147*20%</f>
        <v>1.2000000000000002</v>
      </c>
      <c r="E147" s="20" t="s">
        <v>30</v>
      </c>
      <c r="F147" s="20"/>
      <c r="G147" s="37"/>
      <c r="H147" s="38">
        <f aca="true" t="shared" si="9" ref="H147:H152">ROUND(C147*G147,2)</f>
        <v>0</v>
      </c>
      <c r="I147" s="41"/>
      <c r="J147" s="38">
        <f aca="true" t="shared" si="10" ref="J147:J152">ROUND(H147*I147+H147,2)</f>
        <v>0</v>
      </c>
    </row>
    <row r="148" spans="1:10" ht="11.25">
      <c r="A148" s="22">
        <v>2</v>
      </c>
      <c r="B148" s="47" t="s">
        <v>50</v>
      </c>
      <c r="C148" s="47">
        <v>12</v>
      </c>
      <c r="D148" s="48">
        <f t="shared" si="8"/>
        <v>2.4000000000000004</v>
      </c>
      <c r="E148" s="20" t="s">
        <v>30</v>
      </c>
      <c r="F148" s="20"/>
      <c r="G148" s="37"/>
      <c r="H148" s="38">
        <f t="shared" si="9"/>
        <v>0</v>
      </c>
      <c r="I148" s="41"/>
      <c r="J148" s="38">
        <f t="shared" si="10"/>
        <v>0</v>
      </c>
    </row>
    <row r="149" spans="1:10" ht="11.25">
      <c r="A149" s="22">
        <v>3</v>
      </c>
      <c r="B149" s="47" t="s">
        <v>47</v>
      </c>
      <c r="C149" s="47">
        <v>18</v>
      </c>
      <c r="D149" s="48">
        <f t="shared" si="8"/>
        <v>3.6</v>
      </c>
      <c r="E149" s="20" t="s">
        <v>30</v>
      </c>
      <c r="F149" s="20"/>
      <c r="G149" s="37"/>
      <c r="H149" s="38">
        <f t="shared" si="9"/>
        <v>0</v>
      </c>
      <c r="I149" s="41"/>
      <c r="J149" s="38">
        <f t="shared" si="10"/>
        <v>0</v>
      </c>
    </row>
    <row r="150" spans="1:10" ht="11.25">
      <c r="A150" s="22">
        <v>4</v>
      </c>
      <c r="B150" s="47" t="s">
        <v>131</v>
      </c>
      <c r="C150" s="47">
        <v>6</v>
      </c>
      <c r="D150" s="48">
        <f t="shared" si="8"/>
        <v>1.2000000000000002</v>
      </c>
      <c r="E150" s="20" t="s">
        <v>30</v>
      </c>
      <c r="F150" s="20"/>
      <c r="G150" s="37"/>
      <c r="H150" s="38">
        <f t="shared" si="9"/>
        <v>0</v>
      </c>
      <c r="I150" s="41"/>
      <c r="J150" s="38">
        <f t="shared" si="10"/>
        <v>0</v>
      </c>
    </row>
    <row r="151" spans="1:10" ht="11.25">
      <c r="A151" s="22">
        <v>5</v>
      </c>
      <c r="B151" s="47"/>
      <c r="C151" s="47"/>
      <c r="D151" s="48"/>
      <c r="E151" s="20" t="s">
        <v>30</v>
      </c>
      <c r="F151" s="20"/>
      <c r="G151" s="37"/>
      <c r="H151" s="38">
        <f t="shared" si="9"/>
        <v>0</v>
      </c>
      <c r="I151" s="41"/>
      <c r="J151" s="38">
        <f t="shared" si="10"/>
        <v>0</v>
      </c>
    </row>
    <row r="152" spans="1:10" ht="11.25">
      <c r="A152" s="22">
        <v>6</v>
      </c>
      <c r="B152" s="47" t="s">
        <v>130</v>
      </c>
      <c r="C152" s="47">
        <v>6</v>
      </c>
      <c r="D152" s="48">
        <f t="shared" si="8"/>
        <v>1.2000000000000002</v>
      </c>
      <c r="E152" s="20" t="s">
        <v>30</v>
      </c>
      <c r="F152" s="20"/>
      <c r="G152" s="37"/>
      <c r="H152" s="38">
        <f t="shared" si="9"/>
        <v>0</v>
      </c>
      <c r="I152" s="41"/>
      <c r="J152" s="38">
        <f t="shared" si="10"/>
        <v>0</v>
      </c>
    </row>
    <row r="153" spans="1:10" ht="11.25">
      <c r="A153" s="22">
        <v>7</v>
      </c>
      <c r="B153" s="47" t="s">
        <v>48</v>
      </c>
      <c r="C153" s="47">
        <v>18</v>
      </c>
      <c r="D153" s="48">
        <f t="shared" si="8"/>
        <v>3.6</v>
      </c>
      <c r="E153" s="20" t="s">
        <v>30</v>
      </c>
      <c r="F153" s="20"/>
      <c r="G153" s="37"/>
      <c r="H153" s="38">
        <f aca="true" t="shared" si="11" ref="H153:H160">ROUND(C153*G153,2)</f>
        <v>0</v>
      </c>
      <c r="I153" s="41"/>
      <c r="J153" s="38">
        <f aca="true" t="shared" si="12" ref="J153:J160">ROUND(H153*I153+H153,2)</f>
        <v>0</v>
      </c>
    </row>
    <row r="154" spans="1:10" ht="11.25">
      <c r="A154" s="22">
        <v>8</v>
      </c>
      <c r="B154" s="47" t="s">
        <v>49</v>
      </c>
      <c r="C154" s="47">
        <v>18</v>
      </c>
      <c r="D154" s="48">
        <f t="shared" si="8"/>
        <v>3.6</v>
      </c>
      <c r="E154" s="20" t="s">
        <v>30</v>
      </c>
      <c r="F154" s="20"/>
      <c r="G154" s="37"/>
      <c r="H154" s="38">
        <f t="shared" si="11"/>
        <v>0</v>
      </c>
      <c r="I154" s="41"/>
      <c r="J154" s="38">
        <f t="shared" si="12"/>
        <v>0</v>
      </c>
    </row>
    <row r="155" spans="1:10" ht="11.25">
      <c r="A155" s="22">
        <v>9</v>
      </c>
      <c r="B155" s="47"/>
      <c r="C155" s="47"/>
      <c r="D155" s="48"/>
      <c r="E155" s="20" t="s">
        <v>30</v>
      </c>
      <c r="F155" s="20"/>
      <c r="G155" s="37"/>
      <c r="H155" s="38">
        <f t="shared" si="11"/>
        <v>0</v>
      </c>
      <c r="I155" s="41"/>
      <c r="J155" s="38">
        <f t="shared" si="12"/>
        <v>0</v>
      </c>
    </row>
    <row r="156" spans="1:10" ht="11.25">
      <c r="A156" s="22">
        <v>10</v>
      </c>
      <c r="B156" s="47" t="s">
        <v>46</v>
      </c>
      <c r="C156" s="47">
        <v>6</v>
      </c>
      <c r="D156" s="48">
        <f t="shared" si="8"/>
        <v>1.2000000000000002</v>
      </c>
      <c r="E156" s="20" t="s">
        <v>30</v>
      </c>
      <c r="F156" s="20"/>
      <c r="G156" s="37"/>
      <c r="H156" s="38">
        <f t="shared" si="11"/>
        <v>0</v>
      </c>
      <c r="I156" s="41"/>
      <c r="J156" s="38">
        <f t="shared" si="12"/>
        <v>0</v>
      </c>
    </row>
    <row r="157" spans="1:10" ht="11.25">
      <c r="A157" s="22">
        <v>11</v>
      </c>
      <c r="B157" s="49" t="s">
        <v>171</v>
      </c>
      <c r="C157" s="50">
        <v>12</v>
      </c>
      <c r="D157" s="50">
        <v>5</v>
      </c>
      <c r="E157" s="20" t="s">
        <v>30</v>
      </c>
      <c r="F157" s="20"/>
      <c r="G157" s="37"/>
      <c r="H157" s="38">
        <f t="shared" si="11"/>
        <v>0</v>
      </c>
      <c r="I157" s="41"/>
      <c r="J157" s="38">
        <f t="shared" si="12"/>
        <v>0</v>
      </c>
    </row>
    <row r="158" spans="1:10" ht="11.25">
      <c r="A158" s="22">
        <v>12</v>
      </c>
      <c r="B158" s="50" t="s">
        <v>172</v>
      </c>
      <c r="C158" s="50">
        <v>5</v>
      </c>
      <c r="D158" s="50">
        <v>20</v>
      </c>
      <c r="E158" s="20" t="s">
        <v>30</v>
      </c>
      <c r="F158" s="20"/>
      <c r="G158" s="37"/>
      <c r="H158" s="38">
        <f t="shared" si="11"/>
        <v>0</v>
      </c>
      <c r="I158" s="41"/>
      <c r="J158" s="38">
        <f t="shared" si="12"/>
        <v>0</v>
      </c>
    </row>
    <row r="159" spans="1:10" ht="11.25">
      <c r="A159" s="22">
        <v>13</v>
      </c>
      <c r="B159" s="29"/>
      <c r="C159" s="22"/>
      <c r="D159" s="18"/>
      <c r="E159" s="20" t="s">
        <v>30</v>
      </c>
      <c r="F159" s="20"/>
      <c r="G159" s="37"/>
      <c r="H159" s="38">
        <f t="shared" si="11"/>
        <v>0</v>
      </c>
      <c r="I159" s="41"/>
      <c r="J159" s="38">
        <f t="shared" si="12"/>
        <v>0</v>
      </c>
    </row>
    <row r="160" spans="1:10" ht="11.25">
      <c r="A160" s="22">
        <v>14</v>
      </c>
      <c r="B160" s="29"/>
      <c r="C160" s="22"/>
      <c r="D160" s="18"/>
      <c r="E160" s="20" t="s">
        <v>30</v>
      </c>
      <c r="F160" s="20"/>
      <c r="G160" s="37"/>
      <c r="H160" s="38">
        <f t="shared" si="11"/>
        <v>0</v>
      </c>
      <c r="I160" s="41"/>
      <c r="J160" s="38">
        <f t="shared" si="12"/>
        <v>0</v>
      </c>
    </row>
    <row r="161" spans="1:10" ht="11.25">
      <c r="A161" s="28"/>
      <c r="B161" s="28"/>
      <c r="C161" s="28"/>
      <c r="D161" s="28"/>
      <c r="E161" s="28"/>
      <c r="F161" s="30" t="s">
        <v>134</v>
      </c>
      <c r="G161" s="30" t="s">
        <v>7</v>
      </c>
      <c r="H161" s="35">
        <f>SUM(H147:H160)</f>
        <v>0</v>
      </c>
      <c r="I161" s="36"/>
      <c r="J161" s="35">
        <f>SUM(J147:J160)</f>
        <v>0</v>
      </c>
    </row>
    <row r="162" spans="1:6" ht="11.25">
      <c r="A162" s="28"/>
      <c r="B162" s="28"/>
      <c r="C162" s="28"/>
      <c r="D162" s="28"/>
      <c r="E162" s="28"/>
      <c r="F162" s="28"/>
    </row>
    <row r="163" spans="1:6" ht="11.25">
      <c r="A163" s="28"/>
      <c r="B163" s="28"/>
      <c r="C163" s="28"/>
      <c r="D163" s="28"/>
      <c r="E163" s="28"/>
      <c r="F163" s="28"/>
    </row>
    <row r="164" spans="1:6" ht="11.25">
      <c r="A164" s="28"/>
      <c r="B164" s="28"/>
      <c r="C164" s="28"/>
      <c r="D164" s="28"/>
      <c r="E164" s="28"/>
      <c r="F164" s="28"/>
    </row>
    <row r="165" spans="1:6" ht="11.25">
      <c r="A165" s="34" t="s">
        <v>173</v>
      </c>
      <c r="B165" s="28"/>
      <c r="C165" s="28"/>
      <c r="D165" s="28"/>
      <c r="E165" s="28"/>
      <c r="F165" s="28"/>
    </row>
    <row r="166" spans="1:10" ht="56.25">
      <c r="A166" s="17" t="s">
        <v>3</v>
      </c>
      <c r="B166" s="17" t="s">
        <v>4</v>
      </c>
      <c r="C166" s="17" t="s">
        <v>35</v>
      </c>
      <c r="D166" s="18" t="s">
        <v>38</v>
      </c>
      <c r="E166" s="18" t="s">
        <v>40</v>
      </c>
      <c r="F166" s="18" t="s">
        <v>39</v>
      </c>
      <c r="G166" s="18" t="s">
        <v>5</v>
      </c>
      <c r="H166" s="18" t="s">
        <v>1</v>
      </c>
      <c r="I166" s="18" t="s">
        <v>2</v>
      </c>
      <c r="J166" s="18" t="s">
        <v>0</v>
      </c>
    </row>
    <row r="167" spans="1:10" ht="11.25">
      <c r="A167" s="18">
        <v>1</v>
      </c>
      <c r="B167" s="18">
        <v>2</v>
      </c>
      <c r="C167" s="18">
        <v>3</v>
      </c>
      <c r="D167" s="18">
        <v>4</v>
      </c>
      <c r="E167" s="18">
        <v>5</v>
      </c>
      <c r="F167" s="18">
        <v>6</v>
      </c>
      <c r="G167" s="18">
        <v>7</v>
      </c>
      <c r="H167" s="18" t="s">
        <v>41</v>
      </c>
      <c r="I167" s="18">
        <v>9</v>
      </c>
      <c r="J167" s="18" t="s">
        <v>42</v>
      </c>
    </row>
    <row r="168" spans="1:10" ht="11.25">
      <c r="A168" s="22">
        <v>1</v>
      </c>
      <c r="B168" s="24" t="s">
        <v>51</v>
      </c>
      <c r="C168" s="24">
        <v>12</v>
      </c>
      <c r="D168" s="18">
        <v>2</v>
      </c>
      <c r="E168" s="20"/>
      <c r="F168" s="20"/>
      <c r="G168" s="40"/>
      <c r="H168" s="38">
        <f>ROUND(C168*G168,2)</f>
        <v>0</v>
      </c>
      <c r="I168" s="41"/>
      <c r="J168" s="38">
        <f>ROUND(H168*I168+H168,2)</f>
        <v>0</v>
      </c>
    </row>
    <row r="169" spans="1:10" ht="11.25">
      <c r="A169" s="22"/>
      <c r="B169" s="24"/>
      <c r="C169" s="24"/>
      <c r="D169" s="18"/>
      <c r="E169" s="20"/>
      <c r="F169" s="20"/>
      <c r="G169" s="40"/>
      <c r="H169" s="38">
        <f>ROUND(C169*G169,2)</f>
        <v>0</v>
      </c>
      <c r="I169" s="41"/>
      <c r="J169" s="38">
        <f>ROUND(H169*I169+H169,2)</f>
        <v>0</v>
      </c>
    </row>
    <row r="170" spans="1:10" ht="11.25">
      <c r="A170" s="22"/>
      <c r="B170" s="24"/>
      <c r="C170" s="24"/>
      <c r="D170" s="18"/>
      <c r="E170" s="20"/>
      <c r="F170" s="20"/>
      <c r="G170" s="40"/>
      <c r="H170" s="38">
        <f>ROUND(C170*G170,2)</f>
        <v>0</v>
      </c>
      <c r="I170" s="41"/>
      <c r="J170" s="38">
        <f>ROUND(H170*I170+H170,2)</f>
        <v>0</v>
      </c>
    </row>
    <row r="171" spans="1:10" ht="11.25">
      <c r="A171" s="28"/>
      <c r="B171" s="28"/>
      <c r="C171" s="28"/>
      <c r="D171" s="28"/>
      <c r="E171" s="28"/>
      <c r="F171" s="30" t="s">
        <v>178</v>
      </c>
      <c r="G171" s="30" t="s">
        <v>7</v>
      </c>
      <c r="H171" s="35">
        <f>SUM(H168:H170)</f>
        <v>0</v>
      </c>
      <c r="I171" s="36"/>
      <c r="J171" s="35">
        <f>SUM(J168:J170)</f>
        <v>0</v>
      </c>
    </row>
    <row r="172" spans="1:6" ht="11.25">
      <c r="A172" s="28"/>
      <c r="B172" s="28"/>
      <c r="C172" s="28"/>
      <c r="D172" s="28"/>
      <c r="E172" s="28"/>
      <c r="F172" s="28"/>
    </row>
    <row r="173" spans="1:6" ht="11.25">
      <c r="A173" s="28"/>
      <c r="B173" s="28"/>
      <c r="C173" s="28"/>
      <c r="D173" s="28"/>
      <c r="E173" s="28"/>
      <c r="F173" s="28"/>
    </row>
    <row r="174" spans="1:6" ht="11.25">
      <c r="A174" s="28"/>
      <c r="B174" s="28"/>
      <c r="C174" s="28"/>
      <c r="D174" s="28"/>
      <c r="E174" s="28"/>
      <c r="F174" s="28"/>
    </row>
    <row r="175" spans="1:6" ht="11.25">
      <c r="A175" s="28"/>
      <c r="B175" s="28"/>
      <c r="C175" s="28"/>
      <c r="D175" s="28"/>
      <c r="E175" s="28"/>
      <c r="F175" s="28"/>
    </row>
    <row r="176" spans="1:6" ht="11.25">
      <c r="A176" s="28" t="s">
        <v>174</v>
      </c>
      <c r="B176" s="28"/>
      <c r="C176" s="28"/>
      <c r="D176" s="28"/>
      <c r="E176" s="28"/>
      <c r="F176" s="28"/>
    </row>
    <row r="177" spans="1:10" ht="56.25">
      <c r="A177" s="42" t="s">
        <v>3</v>
      </c>
      <c r="B177" s="17" t="s">
        <v>4</v>
      </c>
      <c r="C177" s="17" t="s">
        <v>35</v>
      </c>
      <c r="D177" s="18" t="s">
        <v>38</v>
      </c>
      <c r="E177" s="18" t="s">
        <v>40</v>
      </c>
      <c r="F177" s="18" t="s">
        <v>39</v>
      </c>
      <c r="G177" s="18" t="s">
        <v>5</v>
      </c>
      <c r="H177" s="18" t="s">
        <v>1</v>
      </c>
      <c r="I177" s="18" t="s">
        <v>2</v>
      </c>
      <c r="J177" s="18" t="s">
        <v>0</v>
      </c>
    </row>
    <row r="178" spans="1:10" ht="11.25">
      <c r="A178" s="43">
        <v>1</v>
      </c>
      <c r="B178" s="18">
        <v>2</v>
      </c>
      <c r="C178" s="18">
        <v>3</v>
      </c>
      <c r="D178" s="18">
        <v>4</v>
      </c>
      <c r="E178" s="18">
        <v>5</v>
      </c>
      <c r="F178" s="18">
        <v>6</v>
      </c>
      <c r="G178" s="18">
        <v>7</v>
      </c>
      <c r="H178" s="18" t="s">
        <v>41</v>
      </c>
      <c r="I178" s="18">
        <v>9</v>
      </c>
      <c r="J178" s="18" t="s">
        <v>42</v>
      </c>
    </row>
    <row r="179" spans="1:10" ht="11.25">
      <c r="A179" s="20">
        <v>1</v>
      </c>
      <c r="B179" s="22" t="s">
        <v>79</v>
      </c>
      <c r="C179" s="22">
        <v>6</v>
      </c>
      <c r="D179" s="22">
        <v>1</v>
      </c>
      <c r="E179" s="20"/>
      <c r="F179" s="20"/>
      <c r="G179" s="40"/>
      <c r="H179" s="38">
        <f>ROUND(C179*G179,2)</f>
        <v>0</v>
      </c>
      <c r="I179" s="41"/>
      <c r="J179" s="38">
        <f>SUM(H179:I179)</f>
        <v>0</v>
      </c>
    </row>
    <row r="180" spans="1:10" ht="11.25">
      <c r="A180" s="28"/>
      <c r="B180" s="28"/>
      <c r="C180" s="28"/>
      <c r="D180" s="28"/>
      <c r="E180" s="28"/>
      <c r="F180" s="30" t="s">
        <v>177</v>
      </c>
      <c r="G180" s="30" t="s">
        <v>7</v>
      </c>
      <c r="H180" s="35">
        <f>SUM(H179)</f>
        <v>0</v>
      </c>
      <c r="I180" s="36"/>
      <c r="J180" s="35">
        <f>SUM(J171)</f>
        <v>0</v>
      </c>
    </row>
    <row r="181" spans="1:6" ht="11.25">
      <c r="A181" s="28"/>
      <c r="B181" s="28"/>
      <c r="C181" s="28"/>
      <c r="D181" s="28"/>
      <c r="E181" s="28"/>
      <c r="F181" s="28"/>
    </row>
    <row r="183" spans="1:6" ht="11.25">
      <c r="A183" s="34" t="s">
        <v>175</v>
      </c>
      <c r="B183" s="28"/>
      <c r="C183" s="28"/>
      <c r="D183" s="28"/>
      <c r="E183" s="28"/>
      <c r="F183" s="28"/>
    </row>
    <row r="184" spans="1:10" ht="56.25">
      <c r="A184" s="17" t="s">
        <v>3</v>
      </c>
      <c r="B184" s="17" t="s">
        <v>4</v>
      </c>
      <c r="C184" s="17" t="s">
        <v>35</v>
      </c>
      <c r="D184" s="18" t="s">
        <v>38</v>
      </c>
      <c r="E184" s="18" t="s">
        <v>40</v>
      </c>
      <c r="F184" s="18" t="s">
        <v>39</v>
      </c>
      <c r="G184" s="18" t="s">
        <v>5</v>
      </c>
      <c r="H184" s="18" t="s">
        <v>1</v>
      </c>
      <c r="I184" s="18" t="s">
        <v>2</v>
      </c>
      <c r="J184" s="18" t="s">
        <v>0</v>
      </c>
    </row>
    <row r="185" spans="1:10" ht="11.25">
      <c r="A185" s="18">
        <v>1</v>
      </c>
      <c r="B185" s="18">
        <v>2</v>
      </c>
      <c r="C185" s="18">
        <v>3</v>
      </c>
      <c r="D185" s="18">
        <v>4</v>
      </c>
      <c r="E185" s="18">
        <v>5</v>
      </c>
      <c r="F185" s="18">
        <v>6</v>
      </c>
      <c r="G185" s="18">
        <v>7</v>
      </c>
      <c r="H185" s="18" t="s">
        <v>41</v>
      </c>
      <c r="I185" s="18">
        <v>9</v>
      </c>
      <c r="J185" s="18" t="s">
        <v>42</v>
      </c>
    </row>
    <row r="186" spans="1:10" ht="11.25">
      <c r="A186" s="18"/>
      <c r="B186" s="18" t="s">
        <v>185</v>
      </c>
      <c r="C186" s="18">
        <v>1200</v>
      </c>
      <c r="D186" s="18"/>
      <c r="E186" s="18"/>
      <c r="F186" s="18"/>
      <c r="G186" s="18"/>
      <c r="H186" s="18"/>
      <c r="I186" s="18"/>
      <c r="J186" s="18"/>
    </row>
    <row r="187" spans="1:10" ht="11.25">
      <c r="A187" s="18"/>
      <c r="B187" s="18" t="s">
        <v>186</v>
      </c>
      <c r="C187" s="18">
        <v>90</v>
      </c>
      <c r="D187" s="18"/>
      <c r="E187" s="18"/>
      <c r="F187" s="18"/>
      <c r="G187" s="18"/>
      <c r="H187" s="18"/>
      <c r="I187" s="18"/>
      <c r="J187" s="18"/>
    </row>
    <row r="188" spans="1:10" ht="11.25">
      <c r="A188" s="18"/>
      <c r="B188" s="18" t="s">
        <v>187</v>
      </c>
      <c r="C188" s="18">
        <v>30</v>
      </c>
      <c r="D188" s="18"/>
      <c r="E188" s="18"/>
      <c r="F188" s="18"/>
      <c r="G188" s="18"/>
      <c r="H188" s="18"/>
      <c r="I188" s="18"/>
      <c r="J188" s="18"/>
    </row>
    <row r="189" spans="1:10" ht="11.25">
      <c r="A189" s="18"/>
      <c r="B189" s="18" t="s">
        <v>188</v>
      </c>
      <c r="C189" s="18">
        <v>150</v>
      </c>
      <c r="D189" s="18"/>
      <c r="E189" s="18"/>
      <c r="F189" s="18"/>
      <c r="G189" s="18"/>
      <c r="H189" s="18"/>
      <c r="I189" s="18"/>
      <c r="J189" s="18"/>
    </row>
    <row r="190" spans="1:10" ht="22.5">
      <c r="A190" s="18"/>
      <c r="B190" s="18" t="s">
        <v>180</v>
      </c>
      <c r="C190" s="18">
        <v>1800</v>
      </c>
      <c r="D190" s="18"/>
      <c r="E190" s="18"/>
      <c r="F190" s="18"/>
      <c r="G190" s="18"/>
      <c r="H190" s="18"/>
      <c r="I190" s="18"/>
      <c r="J190" s="18"/>
    </row>
    <row r="191" spans="1:10" ht="11.25">
      <c r="A191" s="18"/>
      <c r="B191" s="18" t="s">
        <v>189</v>
      </c>
      <c r="C191" s="18">
        <v>60</v>
      </c>
      <c r="D191" s="18"/>
      <c r="E191" s="18"/>
      <c r="F191" s="18"/>
      <c r="G191" s="18"/>
      <c r="H191" s="18"/>
      <c r="I191" s="18"/>
      <c r="J191" s="18"/>
    </row>
    <row r="192" spans="1:10" ht="11.25">
      <c r="A192" s="18"/>
      <c r="B192" s="18" t="s">
        <v>190</v>
      </c>
      <c r="C192" s="18">
        <v>180</v>
      </c>
      <c r="D192" s="18"/>
      <c r="E192" s="18"/>
      <c r="F192" s="18"/>
      <c r="G192" s="18"/>
      <c r="H192" s="18"/>
      <c r="I192" s="18"/>
      <c r="J192" s="18"/>
    </row>
    <row r="193" spans="1:10" ht="11.25">
      <c r="A193" s="18"/>
      <c r="B193" s="18" t="s">
        <v>191</v>
      </c>
      <c r="C193" s="18">
        <v>72</v>
      </c>
      <c r="D193" s="18"/>
      <c r="E193" s="18"/>
      <c r="F193" s="18"/>
      <c r="G193" s="18"/>
      <c r="H193" s="18"/>
      <c r="I193" s="18"/>
      <c r="J193" s="18"/>
    </row>
    <row r="194" spans="1:10" ht="11.25">
      <c r="A194" s="18"/>
      <c r="B194" s="18" t="s">
        <v>192</v>
      </c>
      <c r="C194" s="18">
        <v>18</v>
      </c>
      <c r="D194" s="18"/>
      <c r="E194" s="18"/>
      <c r="F194" s="18"/>
      <c r="G194" s="18"/>
      <c r="H194" s="18"/>
      <c r="I194" s="18"/>
      <c r="J194" s="18"/>
    </row>
    <row r="195" spans="1:10" ht="11.25">
      <c r="A195" s="18"/>
      <c r="B195" s="18" t="s">
        <v>193</v>
      </c>
      <c r="C195" s="18">
        <v>36</v>
      </c>
      <c r="D195" s="18"/>
      <c r="E195" s="18"/>
      <c r="F195" s="18"/>
      <c r="G195" s="18"/>
      <c r="H195" s="18"/>
      <c r="I195" s="18"/>
      <c r="J195" s="18"/>
    </row>
    <row r="196" spans="1:10" ht="11.25">
      <c r="A196" s="18"/>
      <c r="B196" s="18" t="s">
        <v>194</v>
      </c>
      <c r="C196" s="18">
        <v>144</v>
      </c>
      <c r="D196" s="18"/>
      <c r="E196" s="18"/>
      <c r="F196" s="18"/>
      <c r="G196" s="18"/>
      <c r="H196" s="18"/>
      <c r="I196" s="18"/>
      <c r="J196" s="18"/>
    </row>
    <row r="197" spans="1:10" ht="11.25">
      <c r="A197" s="18"/>
      <c r="B197" s="18" t="s">
        <v>195</v>
      </c>
      <c r="C197" s="18">
        <v>30</v>
      </c>
      <c r="D197" s="18"/>
      <c r="E197" s="18"/>
      <c r="F197" s="18"/>
      <c r="G197" s="18"/>
      <c r="H197" s="18"/>
      <c r="I197" s="18"/>
      <c r="J197" s="18"/>
    </row>
    <row r="198" spans="1:10" ht="11.25">
      <c r="A198" s="18"/>
      <c r="B198" s="18" t="s">
        <v>196</v>
      </c>
      <c r="C198" s="18">
        <v>150</v>
      </c>
      <c r="D198" s="18"/>
      <c r="E198" s="18"/>
      <c r="F198" s="18"/>
      <c r="G198" s="18"/>
      <c r="H198" s="18"/>
      <c r="I198" s="18"/>
      <c r="J198" s="18"/>
    </row>
    <row r="199" spans="1:10" ht="11.25">
      <c r="A199" s="18"/>
      <c r="B199" s="18" t="s">
        <v>197</v>
      </c>
      <c r="C199" s="18">
        <v>70</v>
      </c>
      <c r="D199" s="18"/>
      <c r="E199" s="18"/>
      <c r="F199" s="18"/>
      <c r="G199" s="18"/>
      <c r="H199" s="18"/>
      <c r="I199" s="18"/>
      <c r="J199" s="18"/>
    </row>
    <row r="200" spans="1:10" ht="11.25">
      <c r="A200" s="18"/>
      <c r="B200" s="18" t="s">
        <v>198</v>
      </c>
      <c r="C200" s="18">
        <v>72</v>
      </c>
      <c r="D200" s="18"/>
      <c r="E200" s="18"/>
      <c r="F200" s="18"/>
      <c r="G200" s="18"/>
      <c r="H200" s="18"/>
      <c r="I200" s="18"/>
      <c r="J200" s="18"/>
    </row>
    <row r="201" spans="1:10" ht="11.25">
      <c r="A201" s="18"/>
      <c r="B201" s="18" t="s">
        <v>199</v>
      </c>
      <c r="C201" s="18">
        <v>90</v>
      </c>
      <c r="D201" s="18"/>
      <c r="E201" s="18"/>
      <c r="F201" s="18"/>
      <c r="G201" s="18"/>
      <c r="H201" s="18"/>
      <c r="I201" s="18"/>
      <c r="J201" s="18"/>
    </row>
    <row r="202" spans="1:10" ht="11.25">
      <c r="A202" s="18"/>
      <c r="B202" s="18" t="s">
        <v>200</v>
      </c>
      <c r="C202" s="18">
        <v>120</v>
      </c>
      <c r="D202" s="18"/>
      <c r="E202" s="18"/>
      <c r="F202" s="18"/>
      <c r="G202" s="18"/>
      <c r="H202" s="18"/>
      <c r="I202" s="18"/>
      <c r="J202" s="18"/>
    </row>
    <row r="203" spans="1:10" ht="11.25">
      <c r="A203" s="18"/>
      <c r="B203" s="18" t="s">
        <v>201</v>
      </c>
      <c r="C203" s="18">
        <v>42</v>
      </c>
      <c r="D203" s="18"/>
      <c r="E203" s="18"/>
      <c r="F203" s="18"/>
      <c r="G203" s="18"/>
      <c r="H203" s="18"/>
      <c r="I203" s="18"/>
      <c r="J203" s="18"/>
    </row>
    <row r="204" spans="1:10" ht="11.25">
      <c r="A204" s="18"/>
      <c r="B204" s="18" t="s">
        <v>202</v>
      </c>
      <c r="C204" s="18">
        <v>36</v>
      </c>
      <c r="D204" s="18"/>
      <c r="E204" s="18"/>
      <c r="F204" s="18"/>
      <c r="G204" s="18"/>
      <c r="H204" s="18"/>
      <c r="I204" s="18"/>
      <c r="J204" s="18"/>
    </row>
    <row r="205" spans="1:10" ht="11.25">
      <c r="A205" s="18"/>
      <c r="B205" s="18" t="s">
        <v>203</v>
      </c>
      <c r="C205" s="18">
        <v>60</v>
      </c>
      <c r="D205" s="18"/>
      <c r="E205" s="18"/>
      <c r="F205" s="18"/>
      <c r="G205" s="18"/>
      <c r="H205" s="18"/>
      <c r="I205" s="18"/>
      <c r="J205" s="18"/>
    </row>
    <row r="206" spans="1:10" ht="11.25">
      <c r="A206" s="18"/>
      <c r="B206" s="18" t="s">
        <v>204</v>
      </c>
      <c r="C206" s="18">
        <v>90</v>
      </c>
      <c r="D206" s="18"/>
      <c r="E206" s="18"/>
      <c r="F206" s="18"/>
      <c r="G206" s="18"/>
      <c r="H206" s="18"/>
      <c r="I206" s="18"/>
      <c r="J206" s="18"/>
    </row>
    <row r="207" spans="1:10" ht="11.25">
      <c r="A207" s="18"/>
      <c r="B207" s="18"/>
      <c r="C207" s="18">
        <v>18</v>
      </c>
      <c r="D207" s="18"/>
      <c r="E207" s="18"/>
      <c r="F207" s="18"/>
      <c r="G207" s="18"/>
      <c r="H207" s="18"/>
      <c r="I207" s="18"/>
      <c r="J207" s="18"/>
    </row>
    <row r="208" spans="1:10" ht="11.25">
      <c r="A208" s="18"/>
      <c r="B208" s="18" t="s">
        <v>181</v>
      </c>
      <c r="C208" s="18">
        <v>30</v>
      </c>
      <c r="D208" s="18"/>
      <c r="E208" s="18"/>
      <c r="F208" s="18"/>
      <c r="G208" s="18"/>
      <c r="H208" s="18"/>
      <c r="I208" s="18"/>
      <c r="J208" s="18"/>
    </row>
    <row r="209" spans="1:10" ht="11.25">
      <c r="A209" s="18"/>
      <c r="B209" s="18" t="s">
        <v>182</v>
      </c>
      <c r="C209" s="18">
        <v>72</v>
      </c>
      <c r="D209" s="18"/>
      <c r="E209" s="18"/>
      <c r="F209" s="18"/>
      <c r="G209" s="18"/>
      <c r="H209" s="18"/>
      <c r="I209" s="18"/>
      <c r="J209" s="18"/>
    </row>
    <row r="210" spans="1:10" ht="11.25">
      <c r="A210" s="18"/>
      <c r="B210" s="18" t="s">
        <v>183</v>
      </c>
      <c r="C210" s="18">
        <v>150</v>
      </c>
      <c r="D210" s="18"/>
      <c r="E210" s="18"/>
      <c r="F210" s="18"/>
      <c r="G210" s="18"/>
      <c r="H210" s="18"/>
      <c r="I210" s="18"/>
      <c r="J210" s="18"/>
    </row>
    <row r="211" spans="1:10" ht="11.25">
      <c r="A211" s="18"/>
      <c r="B211" s="18" t="s">
        <v>184</v>
      </c>
      <c r="C211" s="18">
        <v>240</v>
      </c>
      <c r="D211" s="18"/>
      <c r="E211" s="18"/>
      <c r="F211" s="18"/>
      <c r="G211" s="18"/>
      <c r="H211" s="18"/>
      <c r="I211" s="18"/>
      <c r="J211" s="18"/>
    </row>
    <row r="212" spans="1:10" ht="11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1.25">
      <c r="A213" s="17">
        <v>1</v>
      </c>
      <c r="B213" s="30"/>
      <c r="C213" s="30"/>
      <c r="D213" s="30"/>
      <c r="E213" s="30"/>
      <c r="F213" s="30"/>
      <c r="G213" s="30"/>
      <c r="H213" s="38">
        <f>ROUND(C213*G213,2)</f>
        <v>0</v>
      </c>
      <c r="I213" s="41"/>
      <c r="J213" s="38">
        <f>ROUND(H213*I213+H213,2)</f>
        <v>0</v>
      </c>
    </row>
    <row r="214" spans="1:10" ht="11.25">
      <c r="A214" s="17"/>
      <c r="B214" s="30"/>
      <c r="C214" s="30"/>
      <c r="D214" s="30"/>
      <c r="E214" s="30"/>
      <c r="F214" s="30"/>
      <c r="G214" s="30"/>
      <c r="H214" s="38"/>
      <c r="I214" s="41"/>
      <c r="J214" s="38"/>
    </row>
    <row r="215" spans="1:10" ht="11.25">
      <c r="A215" s="17"/>
      <c r="B215" s="30"/>
      <c r="C215" s="30"/>
      <c r="D215" s="30"/>
      <c r="E215" s="30"/>
      <c r="F215" s="30"/>
      <c r="G215" s="30"/>
      <c r="H215" s="38"/>
      <c r="I215" s="41"/>
      <c r="J215" s="38"/>
    </row>
    <row r="216" spans="1:10" ht="11.25">
      <c r="A216" s="17">
        <v>2</v>
      </c>
      <c r="B216" s="17"/>
      <c r="C216" s="30"/>
      <c r="D216" s="30"/>
      <c r="E216" s="30"/>
      <c r="F216" s="30"/>
      <c r="G216" s="30"/>
      <c r="H216" s="38">
        <f>ROUND(C216*G216,2)</f>
        <v>0</v>
      </c>
      <c r="I216" s="41"/>
      <c r="J216" s="38">
        <f>ROUND(H216*I216+H216,2)</f>
        <v>0</v>
      </c>
    </row>
    <row r="217" spans="6:10" ht="11.25">
      <c r="F217" s="30" t="s">
        <v>176</v>
      </c>
      <c r="G217" s="30" t="s">
        <v>7</v>
      </c>
      <c r="H217" s="35">
        <f>SUM(H213:H216)</f>
        <v>0</v>
      </c>
      <c r="I217" s="36"/>
      <c r="J217" s="35">
        <f>SUM(J213:J216)</f>
        <v>0</v>
      </c>
    </row>
  </sheetData>
  <sheetProtection/>
  <mergeCells count="1">
    <mergeCell ref="B2:J2"/>
  </mergeCells>
  <printOptions horizontalCentered="1"/>
  <pageMargins left="0.1968503937007874" right="0.1968503937007874" top="0.5905511811023623" bottom="0.5118110236220472" header="0.15748031496062992" footer="0.15748031496062992"/>
  <pageSetup horizontalDpi="600" verticalDpi="600" orientation="landscape" paperSize="9" scale="95" r:id="rId1"/>
  <headerFooter alignWithMargins="0">
    <oddHeader>&amp;L&amp;"-,Pogrubiony"&amp;9Numer sprawy 1/BL/2022&amp;C&amp;"-,Pogrubiony"FORMULARZ CENOWY&amp;R&amp;"-,Pogrubiony"Załącznik Nr 3</oddHeader>
    <oddFooter>&amp;L&amp;"-,Standardowy"&amp;8Strona &amp;P z &amp;N&amp;R............................................................................................................
(data i 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USK 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Anna Pietrzyk</cp:lastModifiedBy>
  <cp:lastPrinted>2022-11-21T07:07:21Z</cp:lastPrinted>
  <dcterms:created xsi:type="dcterms:W3CDTF">2004-10-19T06:14:32Z</dcterms:created>
  <dcterms:modified xsi:type="dcterms:W3CDTF">2024-06-27T11:44:11Z</dcterms:modified>
  <cp:category/>
  <cp:version/>
  <cp:contentType/>
  <cp:contentStatus/>
</cp:coreProperties>
</file>